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Heisenberger Zsolt\TANTERVEK\2026\ON\"/>
    </mc:Choice>
  </mc:AlternateContent>
  <bookViews>
    <workbookView xWindow="0" yWindow="0" windowWidth="23040" windowHeight="9192"/>
  </bookViews>
  <sheets>
    <sheet name="Sheet1" sheetId="1" r:id="rId1"/>
    <sheet name="Sheet2" sheetId="2" r:id="rId2"/>
  </sheets>
  <definedNames>
    <definedName name="_xlnm._FilterDatabase" localSheetId="0" hidden="1">Sheet1!$A$1:$K$24</definedName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  <c r="D7" i="1"/>
  <c r="D6" i="1"/>
  <c r="D5" i="1"/>
  <c r="D4" i="1"/>
  <c r="D3" i="1" l="1"/>
</calcChain>
</file>

<file path=xl/sharedStrings.xml><?xml version="1.0" encoding="utf-8"?>
<sst xmlns="http://schemas.openxmlformats.org/spreadsheetml/2006/main" count="531" uniqueCount="344">
  <si>
    <t>Tárgykód</t>
  </si>
  <si>
    <t>Tárgynév</t>
  </si>
  <si>
    <t>Tárgynév_EN</t>
  </si>
  <si>
    <t>Kredit</t>
  </si>
  <si>
    <t>Félév</t>
  </si>
  <si>
    <t>Követelmény típusa</t>
  </si>
  <si>
    <t>előadás</t>
  </si>
  <si>
    <t>szeminárium</t>
  </si>
  <si>
    <t>labor</t>
  </si>
  <si>
    <t>Kollokvium</t>
  </si>
  <si>
    <t>Gyakorlati jegy</t>
  </si>
  <si>
    <t>Évközi jegy</t>
  </si>
  <si>
    <t>Tantárgyfelelős neve</t>
  </si>
  <si>
    <t>Tanári felkészítő modul (PEDPSZI)</t>
  </si>
  <si>
    <t>gyakorlat</t>
  </si>
  <si>
    <t>Előkövetelmény (tárgynév)</t>
  </si>
  <si>
    <t>Szakdolgozat</t>
  </si>
  <si>
    <t>Portfólió</t>
  </si>
  <si>
    <t>Szabadon választható tantárgy_1</t>
  </si>
  <si>
    <t>Szabadon választható tantárgy_2</t>
  </si>
  <si>
    <t>Szabadon választható tantárgy_3</t>
  </si>
  <si>
    <t>Szabadon választható tantárgy_4</t>
  </si>
  <si>
    <t>Szabadon választható tantárgy_5</t>
  </si>
  <si>
    <t>ÖSSZES kredit (10 félév)</t>
  </si>
  <si>
    <t>összes kredit - 1. félév</t>
  </si>
  <si>
    <t>összes kredit - 2. félév</t>
  </si>
  <si>
    <t>összes kredit - 3. félév</t>
  </si>
  <si>
    <t>összes kredit - 4. félév</t>
  </si>
  <si>
    <t>összes kredit - 5. félév</t>
  </si>
  <si>
    <t>összes kredit - 6. félév</t>
  </si>
  <si>
    <t>összes kredit - 7. félév</t>
  </si>
  <si>
    <t>összes kredit - 8. félév</t>
  </si>
  <si>
    <t>összes kredit - 9. félév</t>
  </si>
  <si>
    <t>összes kredit - 10. félév</t>
  </si>
  <si>
    <t>Felsőbb matematikai bevezető</t>
  </si>
  <si>
    <t>Introduction to advanced mathematics</t>
  </si>
  <si>
    <t>Dr. Tóth György</t>
  </si>
  <si>
    <t>Mechanika előadás</t>
  </si>
  <si>
    <t>Introductory mechanics lecture</t>
  </si>
  <si>
    <t>Mechanika szeminárium</t>
  </si>
  <si>
    <t>Introductory mechanics seminar</t>
  </si>
  <si>
    <t>Mechanika gyakorlat</t>
  </si>
  <si>
    <t>Introductory mechanics practical course</t>
  </si>
  <si>
    <t>Dr. Simon Ilona</t>
  </si>
  <si>
    <t>Matematikai módszerek a fizikában I.</t>
  </si>
  <si>
    <t>Mathematical methods in physics I.</t>
  </si>
  <si>
    <t>Hullámtan és optika előadás</t>
  </si>
  <si>
    <t>Waves and optics lecture</t>
  </si>
  <si>
    <t>Dr. Erostyák János</t>
  </si>
  <si>
    <t>Hullámtan és optika szeminárium</t>
  </si>
  <si>
    <t>Waves and optics seminar</t>
  </si>
  <si>
    <t>Hullámtan és optika gyakorlat</t>
  </si>
  <si>
    <t>Waves and optics practical course</t>
  </si>
  <si>
    <t xml:space="preserve">Programcsomagok </t>
  </si>
  <si>
    <t xml:space="preserve">Application of program packages </t>
  </si>
  <si>
    <t>Dr. Mechler Mátyás</t>
  </si>
  <si>
    <t>Matematikai módszerek a fizikában II.</t>
  </si>
  <si>
    <t>Mathematical methods in physics II.</t>
  </si>
  <si>
    <t>Elektromosságtan előadás</t>
  </si>
  <si>
    <t>Electricity and magnetism lecture</t>
  </si>
  <si>
    <t>Dr. Almási Gábor</t>
  </si>
  <si>
    <t>Elektromosságtan szeminárium</t>
  </si>
  <si>
    <t>Electricity and magnetism seminar</t>
  </si>
  <si>
    <t>Elektromosságtan gyakorlat</t>
  </si>
  <si>
    <t>Electricity and magnetism practical course</t>
  </si>
  <si>
    <t>Elméleti mechanika előadás</t>
  </si>
  <si>
    <t>Mechanics lecture</t>
  </si>
  <si>
    <t>Dr. Paragi Gábor</t>
  </si>
  <si>
    <t>Elméleti mechanika gyakorlat</t>
  </si>
  <si>
    <t>Mechanics practical course</t>
  </si>
  <si>
    <t>Matematikai módszerek a fizikában III</t>
  </si>
  <si>
    <t>Mathematical methods in physics III.</t>
  </si>
  <si>
    <t>Elektrodinamika előadás</t>
  </si>
  <si>
    <t>Electrodynamics lecture</t>
  </si>
  <si>
    <t>Dr. Pálfalvi László</t>
  </si>
  <si>
    <t>Elektrodinamika gyakorlat</t>
  </si>
  <si>
    <t>Electrodynamics discussion</t>
  </si>
  <si>
    <t>Termodinamika előadás</t>
  </si>
  <si>
    <t>Introductory thermodynamics lecture</t>
  </si>
  <si>
    <t>Termodinamika gyakorlat</t>
  </si>
  <si>
    <t>Introductory thermodynamics practical course</t>
  </si>
  <si>
    <t>Elektronika előadás</t>
  </si>
  <si>
    <t>Electronics lecture</t>
  </si>
  <si>
    <t xml:space="preserve">Asztrofizika </t>
  </si>
  <si>
    <t>Astrophysics</t>
  </si>
  <si>
    <t>Analógiák a fizikában</t>
  </si>
  <si>
    <t>Analogies in physics</t>
  </si>
  <si>
    <t>Elemi fizika I.</t>
  </si>
  <si>
    <t>Elementary physics I.</t>
  </si>
  <si>
    <t>Simon Péter</t>
  </si>
  <si>
    <t>Dr. Gál Tamás</t>
  </si>
  <si>
    <t>A fizika története</t>
  </si>
  <si>
    <t>History of physics</t>
  </si>
  <si>
    <t>Statisztikus fizika</t>
  </si>
  <si>
    <t>Statistical physics lecture</t>
  </si>
  <si>
    <t>Elemi fizika II.</t>
  </si>
  <si>
    <t>Elementary physics II.</t>
  </si>
  <si>
    <t>Tehetséggondozás, fizikaversenyek</t>
  </si>
  <si>
    <t>Talent promotion and physics olympiads</t>
  </si>
  <si>
    <t>A fizika kapcsolata a természettudományokkal</t>
  </si>
  <si>
    <t>The relation of physics to other sciences</t>
  </si>
  <si>
    <t>Modern fizika III. szeminárium</t>
  </si>
  <si>
    <t>Modern physics III. seminar</t>
  </si>
  <si>
    <t>Bevezetés a matematikába</t>
  </si>
  <si>
    <t>Dr. Király Balázs</t>
  </si>
  <si>
    <t>Bevezetés az algebrába ea</t>
  </si>
  <si>
    <t xml:space="preserve">Dr. Tóth László </t>
  </si>
  <si>
    <t>Bevezetés az algebrába gyak</t>
  </si>
  <si>
    <t>Logika</t>
  </si>
  <si>
    <t>Dr. Eisner Tímea</t>
  </si>
  <si>
    <t>Véges matematika 1 ea</t>
  </si>
  <si>
    <t>Véges matematika 1 gyak</t>
  </si>
  <si>
    <t>Lineáris algebra ea</t>
  </si>
  <si>
    <t>Bevezetés az algebrába ea és gyak</t>
  </si>
  <si>
    <t>Lineáris algebra gyak</t>
  </si>
  <si>
    <t>Geometria 1 ea</t>
  </si>
  <si>
    <t>Dr. Ruff János</t>
  </si>
  <si>
    <t>Geometria 1 gyak</t>
  </si>
  <si>
    <t xml:space="preserve">Bevezetés az analízisbe </t>
  </si>
  <si>
    <t>Analízis 1 ea</t>
  </si>
  <si>
    <t>Dr. Pap Margit</t>
  </si>
  <si>
    <t>Bevezetés az analízisbe</t>
  </si>
  <si>
    <t>Analízis 1 gyak</t>
  </si>
  <si>
    <t>Számelmélet ea</t>
  </si>
  <si>
    <t>Számelmélet gyak</t>
  </si>
  <si>
    <t>Elemi matematika 1</t>
  </si>
  <si>
    <t>Analízis 2 ea</t>
  </si>
  <si>
    <t>Analízis 1 ea és gyak</t>
  </si>
  <si>
    <t>Analízis 2 gyak</t>
  </si>
  <si>
    <t>Geometria 2 ea</t>
  </si>
  <si>
    <t>Geometria 1 ea és gyak</t>
  </si>
  <si>
    <t>Geometria 2 gyak</t>
  </si>
  <si>
    <t>Analízis 3 ea</t>
  </si>
  <si>
    <t>Analízis 2 ea és gyak</t>
  </si>
  <si>
    <t>Analízis 3 gyak</t>
  </si>
  <si>
    <t>Geometria 3 ea</t>
  </si>
  <si>
    <t>Geometria 2 ea és gyak</t>
  </si>
  <si>
    <t>Geometria 3 gyak</t>
  </si>
  <si>
    <t>Absztrakt algebra ea</t>
  </si>
  <si>
    <t>Dr. Lucskai Gábor</t>
  </si>
  <si>
    <t>Lineáris algbera ea és gyak</t>
  </si>
  <si>
    <t>Absztrakt algebra gyak</t>
  </si>
  <si>
    <t>Lineáris algebra ea és gyak</t>
  </si>
  <si>
    <t>Elemi matematika 2</t>
  </si>
  <si>
    <t>Valószínűségszámítás ea</t>
  </si>
  <si>
    <t>Valószínűségszámítás gyak</t>
  </si>
  <si>
    <t>Többváltozós analízis elemei ea</t>
  </si>
  <si>
    <t>Többváltozós analízis elemei gyak</t>
  </si>
  <si>
    <t>Elemi matematika 3</t>
  </si>
  <si>
    <t>Statisztika alapjai</t>
  </si>
  <si>
    <t>Valószínűségszámítás ea és gyak</t>
  </si>
  <si>
    <t>Geometria 4 ea</t>
  </si>
  <si>
    <t>Geometria 3 ea és gyak</t>
  </si>
  <si>
    <t>Geometria 4 gyak</t>
  </si>
  <si>
    <t>Elemi matematika 4</t>
  </si>
  <si>
    <t xml:space="preserve">Véges matematika 2 </t>
  </si>
  <si>
    <t>Véges matematika 1 ea és gyak</t>
  </si>
  <si>
    <t>Informatika (Matematikai programcsomagok)</t>
  </si>
  <si>
    <t>A matematika története</t>
  </si>
  <si>
    <t>A matematika alapjai</t>
  </si>
  <si>
    <t>Fizika zárószigorlat</t>
  </si>
  <si>
    <t>Matematika zárószigorlat</t>
  </si>
  <si>
    <t>Szigorlat</t>
  </si>
  <si>
    <t>Introduction to Mathematics</t>
  </si>
  <si>
    <t>Introduction to Algebra lect</t>
  </si>
  <si>
    <t>Introduction to Algebra pract</t>
  </si>
  <si>
    <t>Logic</t>
  </si>
  <si>
    <t>Finite Mathematics 1 lect</t>
  </si>
  <si>
    <t>Finite Mathematics 1 pract</t>
  </si>
  <si>
    <t>Linear Algebra lect</t>
  </si>
  <si>
    <t>Linear Algebra pract</t>
  </si>
  <si>
    <t>Geometry 1 lect</t>
  </si>
  <si>
    <t>Geometry 1 pract</t>
  </si>
  <si>
    <t xml:space="preserve">Introduction to Analyis </t>
  </si>
  <si>
    <t>Analysis 1 lect</t>
  </si>
  <si>
    <t>Analysis 1 pract</t>
  </si>
  <si>
    <t xml:space="preserve">Number Theory lect </t>
  </si>
  <si>
    <t>Number Theory pract</t>
  </si>
  <si>
    <t>Elementary Mathematics 1</t>
  </si>
  <si>
    <t>Analysis 2 lect</t>
  </si>
  <si>
    <t>Analysis 2 pract</t>
  </si>
  <si>
    <t>Geometry 2 lect</t>
  </si>
  <si>
    <t>Geometry 2 pract</t>
  </si>
  <si>
    <t>Analysis 3 lect</t>
  </si>
  <si>
    <t>Analysis 3 pract</t>
  </si>
  <si>
    <t>Geometry 3 lect</t>
  </si>
  <si>
    <t>Geometry 3 pract</t>
  </si>
  <si>
    <t>Abstract Algebra lect</t>
  </si>
  <si>
    <t>Abstract Algebra pract</t>
  </si>
  <si>
    <t>Elementary Mathematics 2</t>
  </si>
  <si>
    <t>Probability Theory lect</t>
  </si>
  <si>
    <t>Probability Theory pract</t>
  </si>
  <si>
    <t>Elements of Analysis of Several Variables lect</t>
  </si>
  <si>
    <t>Elements of Analysis of Several Variables pract</t>
  </si>
  <si>
    <t xml:space="preserve">Elementary Mathematics 3 </t>
  </si>
  <si>
    <t>Foundations of Statistics</t>
  </si>
  <si>
    <t>Geometry 4 lect</t>
  </si>
  <si>
    <t>Geometry 4 pract</t>
  </si>
  <si>
    <t>Elementary Mathematics 4</t>
  </si>
  <si>
    <t>Finite Mathematics 2</t>
  </si>
  <si>
    <t>Informatics (Mathematical Software Packages)</t>
  </si>
  <si>
    <t>History of Mathematics</t>
  </si>
  <si>
    <t>Foundations of Mathematics</t>
  </si>
  <si>
    <t>kötelezően választható (fizika)</t>
  </si>
  <si>
    <t>Kötelezően választható tantárgyak</t>
  </si>
  <si>
    <t>Dr. Tibai Zoltán</t>
  </si>
  <si>
    <t>MATLAB I</t>
  </si>
  <si>
    <t>Vizualizáció</t>
  </si>
  <si>
    <t>Visualization techniques</t>
  </si>
  <si>
    <t>Optical measurement methods lecture</t>
  </si>
  <si>
    <t>Fluoreszcencia spektroszkópia</t>
  </si>
  <si>
    <t>Fluorescence spectroscopy</t>
  </si>
  <si>
    <t>Részecskegyorsítás alapjai</t>
  </si>
  <si>
    <t xml:space="preserve">Fundamentals of particles accelaration </t>
  </si>
  <si>
    <t>Dr. Kuhlevszkij Szergej</t>
  </si>
  <si>
    <t>Elektrodinamika szem.</t>
  </si>
  <si>
    <t>Electrodynamics seminar</t>
  </si>
  <si>
    <t>Kvantummechanika szem.</t>
  </si>
  <si>
    <t>Quantum mechanics seminar</t>
  </si>
  <si>
    <t>Dokumentumszerkesztés LaTex segítségével</t>
  </si>
  <si>
    <t>Document preparation with LaTeX</t>
  </si>
  <si>
    <t>Bevezetés a Maxima használatába</t>
  </si>
  <si>
    <t>Introduction into Maxima</t>
  </si>
  <si>
    <t>Analízis 3 ea és gyak</t>
  </si>
  <si>
    <t>OTNSZD-0101
OTNSZD-0102</t>
  </si>
  <si>
    <t>ZSZ-ON02</t>
  </si>
  <si>
    <t>ZSZ-ON07</t>
  </si>
  <si>
    <t>AFIZNA0501</t>
  </si>
  <si>
    <t>AFIZNA1101</t>
  </si>
  <si>
    <t>AFIZNA1102</t>
  </si>
  <si>
    <t>AFIZNA1103</t>
  </si>
  <si>
    <t>AFIZNA0201</t>
  </si>
  <si>
    <t>AFIZNA1201</t>
  </si>
  <si>
    <t>AFIZNAA1203</t>
  </si>
  <si>
    <t>AFIZNAA1202</t>
  </si>
  <si>
    <t>AFIZNA2801</t>
  </si>
  <si>
    <t>AFIZNA0202</t>
  </si>
  <si>
    <t>AFIZNA0801</t>
  </si>
  <si>
    <t>AFIZNA0802</t>
  </si>
  <si>
    <t>AFIZNA0803</t>
  </si>
  <si>
    <t>AFIZNA1401</t>
  </si>
  <si>
    <t>AFIZNA1402</t>
  </si>
  <si>
    <t>AFIZNA0203</t>
  </si>
  <si>
    <t>AFIZNA1601</t>
  </si>
  <si>
    <t>AFIZNA1602</t>
  </si>
  <si>
    <t>AFIZNA1301</t>
  </si>
  <si>
    <t>AFIZNA1302</t>
  </si>
  <si>
    <t>AFIZNA0901</t>
  </si>
  <si>
    <t>AFIZNA1801</t>
  </si>
  <si>
    <t>ONFIZAK02</t>
  </si>
  <si>
    <t>AFIZNA0902</t>
  </si>
  <si>
    <t>AFIZNKV4301</t>
  </si>
  <si>
    <t>OTNFIZ0101</t>
  </si>
  <si>
    <t>ONFIZAK01</t>
  </si>
  <si>
    <t>AFIZNA1901</t>
  </si>
  <si>
    <t>OTNFIZAK04</t>
  </si>
  <si>
    <t>AFIZNAA2001</t>
  </si>
  <si>
    <t>ONFIZAK06</t>
  </si>
  <si>
    <t>TTFIZV63</t>
  </si>
  <si>
    <t>OTNFIZK19</t>
  </si>
  <si>
    <t>ONMAT0101</t>
  </si>
  <si>
    <t>OTNMAT-1401</t>
  </si>
  <si>
    <t>OTNMAT-1402</t>
  </si>
  <si>
    <t>MATNA0701</t>
  </si>
  <si>
    <t>OTNMAT-0601</t>
  </si>
  <si>
    <t>OTNMAT-0602</t>
  </si>
  <si>
    <t>MATNA1901</t>
  </si>
  <si>
    <t>MATNA1902</t>
  </si>
  <si>
    <t>OTNMAT0401</t>
  </si>
  <si>
    <t>ONMAT0402</t>
  </si>
  <si>
    <t>MAT1506</t>
  </si>
  <si>
    <t>ONMAT0301</t>
  </si>
  <si>
    <t>ONMAT0302</t>
  </si>
  <si>
    <t>OTNMAT-0501</t>
  </si>
  <si>
    <t>MATNA0502</t>
  </si>
  <si>
    <t>ONMAT0501</t>
  </si>
  <si>
    <t>ONMAT0303</t>
  </si>
  <si>
    <t>ONMAT0304</t>
  </si>
  <si>
    <t>OTNMAT-0403</t>
  </si>
  <si>
    <t>ONMAT0404</t>
  </si>
  <si>
    <t>OTNMAT-0305</t>
  </si>
  <si>
    <t>ONMAT0306</t>
  </si>
  <si>
    <t>ONMAT0405</t>
  </si>
  <si>
    <t>OTNMAT-0406</t>
  </si>
  <si>
    <t>ONMAT-1301</t>
  </si>
  <si>
    <t>MATNA1302</t>
  </si>
  <si>
    <t>ONMAT1-0502</t>
  </si>
  <si>
    <t>ONMAT0901</t>
  </si>
  <si>
    <t>OTNMAT-0101</t>
  </si>
  <si>
    <t>OTNMAT-1201</t>
  </si>
  <si>
    <t>OTNMAT-1202</t>
  </si>
  <si>
    <t>ONMAT1-0503</t>
  </si>
  <si>
    <t>OTNMAT-2501</t>
  </si>
  <si>
    <t>OTNMAT-0901</t>
  </si>
  <si>
    <t>OTNMAT-0902</t>
  </si>
  <si>
    <t>OTNMAT-0801</t>
  </si>
  <si>
    <t>MATNA0603</t>
  </si>
  <si>
    <t>OTNMAT-0701</t>
  </si>
  <si>
    <t>ONMATK07</t>
  </si>
  <si>
    <t>ONMATK06</t>
  </si>
  <si>
    <t>AFIZNKV1001</t>
  </si>
  <si>
    <t>AFIZNKV0701</t>
  </si>
  <si>
    <t>AFIZNAKV3201</t>
  </si>
  <si>
    <t>AFIZNKV0201</t>
  </si>
  <si>
    <t>AFIZNKV0301</t>
  </si>
  <si>
    <t>AFIZNKV4001</t>
  </si>
  <si>
    <t>TTOTNINFV2301</t>
  </si>
  <si>
    <t>Mechanika laboratórium</t>
  </si>
  <si>
    <t>Mechanics laboratory</t>
  </si>
  <si>
    <t>Dr. Ollmann Zoltán</t>
  </si>
  <si>
    <t>Termodinamika laboratórium</t>
  </si>
  <si>
    <t>Thermodynamics laboratory</t>
  </si>
  <si>
    <t>Electricity and magnetism laboratory</t>
  </si>
  <si>
    <t>Optika laboratórium</t>
  </si>
  <si>
    <t>Optics laboratory</t>
  </si>
  <si>
    <t>Dr. Hetesi Zsolt</t>
  </si>
  <si>
    <t>tavasz</t>
  </si>
  <si>
    <t>ősz</t>
  </si>
  <si>
    <t>Optikai mérési módszerek</t>
  </si>
  <si>
    <t xml:space="preserve">AFIZNAKV3401 </t>
  </si>
  <si>
    <t>AFIZNAKV4201</t>
  </si>
  <si>
    <t>AFIZNKV0101</t>
  </si>
  <si>
    <t>Elméleti mechanika szeminárium</t>
  </si>
  <si>
    <t>Mechanics seminar</t>
  </si>
  <si>
    <t>Kvantummechanika</t>
  </si>
  <si>
    <t xml:space="preserve">Quantum mechanics </t>
  </si>
  <si>
    <t>Modern fizika I.</t>
  </si>
  <si>
    <t>Modern physics I.</t>
  </si>
  <si>
    <t xml:space="preserve">Modern fizika II. </t>
  </si>
  <si>
    <t>Modern physics II.</t>
  </si>
  <si>
    <t>Hangszerek fizikája</t>
  </si>
  <si>
    <t>Physics of musical instruments</t>
  </si>
  <si>
    <t>Dr. Turnár Szabolcs</t>
  </si>
  <si>
    <t>Elektromágnesesség laboratórium</t>
  </si>
  <si>
    <t>Kötelező tantárgyak</t>
  </si>
  <si>
    <t xml:space="preserve">kurzus féléves óraszáma (13 hétre) </t>
  </si>
  <si>
    <t>Szabadon választható tantárgyak (teljesítendő legalább 10 kredit)</t>
  </si>
  <si>
    <t>Idegennyelvi követelmény</t>
  </si>
  <si>
    <t>TTKIDEGEN</t>
  </si>
  <si>
    <t>Idegen nyelv</t>
  </si>
  <si>
    <t>Language Knowledge Requirements</t>
  </si>
  <si>
    <t>Aláírás</t>
  </si>
  <si>
    <t>1-6</t>
  </si>
  <si>
    <t>Bánkyné Dr. Perjés Beatrix Boglárka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</si>
</sst>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rgb="FF9C5700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53">
    <xf numFmtId="0" fontId="0" fillId="0" borderId="0" xfId="0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5" fillId="0" borderId="0" xfId="0" applyFont="1"/>
    <xf numFmtId="0" fontId="3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7" fillId="7" borderId="4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" fontId="7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7" borderId="6" xfId="0" applyFont="1" applyFill="1" applyBorder="1" applyAlignment="1">
      <alignment horizontal="left"/>
    </xf>
    <xf numFmtId="0" fontId="7" fillId="7" borderId="7" xfId="0" applyFont="1" applyFill="1" applyBorder="1" applyAlignment="1">
      <alignment horizontal="left"/>
    </xf>
    <xf numFmtId="0" fontId="7" fillId="7" borderId="2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2" fillId="0" borderId="1" xfId="0" applyFont="1" applyBorder="1"/>
    <xf numFmtId="0" fontId="12" fillId="0" borderId="1" xfId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/>
    <xf numFmtId="0" fontId="12" fillId="0" borderId="1" xfId="0" applyFont="1" applyBorder="1" applyAlignment="1">
      <alignment wrapText="1"/>
    </xf>
    <xf numFmtId="0" fontId="12" fillId="0" borderId="2" xfId="0" applyFont="1" applyBorder="1"/>
    <xf numFmtId="0" fontId="12" fillId="7" borderId="6" xfId="0" applyFont="1" applyFill="1" applyBorder="1" applyAlignment="1">
      <alignment horizontal="left"/>
    </xf>
    <xf numFmtId="0" fontId="12" fillId="7" borderId="7" xfId="0" applyFont="1" applyFill="1" applyBorder="1" applyAlignment="1">
      <alignment horizontal="left"/>
    </xf>
    <xf numFmtId="0" fontId="12" fillId="7" borderId="2" xfId="0" applyFont="1" applyFill="1" applyBorder="1" applyAlignment="1">
      <alignment horizontal="left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 applyProtection="1">
      <alignment horizontal="left" vertical="center" shrinkToFi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ál" xfId="0" builtinId="0"/>
    <cellStyle name="Semleges" xfId="1" builtinId="28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tabSelected="1" zoomScaleNormal="100" workbookViewId="0">
      <pane xSplit="6" ySplit="2" topLeftCell="G3" activePane="bottomRight" state="frozen"/>
      <selection pane="topRight" activeCell="G1" sqref="G1"/>
      <selection pane="bottomLeft" activeCell="A3" sqref="A3"/>
      <selection pane="bottomRight" sqref="A1:A2"/>
    </sheetView>
  </sheetViews>
  <sheetFormatPr defaultColWidth="11" defaultRowHeight="15.6" x14ac:dyDescent="0.3"/>
  <cols>
    <col min="1" max="1" width="12.5" customWidth="1"/>
    <col min="2" max="3" width="35" customWidth="1"/>
    <col min="4" max="4" width="5.59765625" style="8" customWidth="1"/>
    <col min="5" max="5" width="12.5" customWidth="1"/>
    <col min="6" max="6" width="5.5" style="8" bestFit="1" customWidth="1"/>
    <col min="7" max="10" width="5.59765625" customWidth="1"/>
    <col min="11" max="11" width="20" customWidth="1"/>
    <col min="12" max="12" width="14.09765625" style="52" bestFit="1" customWidth="1"/>
  </cols>
  <sheetData>
    <row r="1" spans="1:12" x14ac:dyDescent="0.3">
      <c r="A1" s="24" t="s">
        <v>0</v>
      </c>
      <c r="B1" s="25" t="s">
        <v>1</v>
      </c>
      <c r="C1" s="25" t="s">
        <v>2</v>
      </c>
      <c r="D1" s="24" t="s">
        <v>3</v>
      </c>
      <c r="E1" s="25" t="s">
        <v>5</v>
      </c>
      <c r="F1" s="24" t="s">
        <v>4</v>
      </c>
      <c r="G1" s="28" t="s">
        <v>335</v>
      </c>
      <c r="H1" s="28"/>
      <c r="I1" s="28"/>
      <c r="J1" s="28"/>
      <c r="K1" s="29" t="s">
        <v>12</v>
      </c>
      <c r="L1" s="30" t="s">
        <v>15</v>
      </c>
    </row>
    <row r="2" spans="1:12" x14ac:dyDescent="0.3">
      <c r="A2" s="24"/>
      <c r="B2" s="25"/>
      <c r="C2" s="25"/>
      <c r="D2" s="24"/>
      <c r="E2" s="25"/>
      <c r="F2" s="24"/>
      <c r="G2" s="26" t="s">
        <v>6</v>
      </c>
      <c r="H2" s="27" t="s">
        <v>14</v>
      </c>
      <c r="I2" s="26" t="s">
        <v>7</v>
      </c>
      <c r="J2" s="26" t="s">
        <v>8</v>
      </c>
      <c r="K2" s="29"/>
      <c r="L2" s="30"/>
    </row>
    <row r="3" spans="1:12" x14ac:dyDescent="0.3">
      <c r="A3" s="1"/>
      <c r="B3" s="1" t="s">
        <v>23</v>
      </c>
      <c r="C3" s="1"/>
      <c r="D3" s="6">
        <f>SUM(D4:D13)</f>
        <v>300</v>
      </c>
      <c r="E3" s="1"/>
      <c r="F3" s="9"/>
      <c r="G3" s="1"/>
      <c r="H3" s="1"/>
      <c r="I3" s="1"/>
      <c r="J3" s="1"/>
      <c r="K3" s="1"/>
      <c r="L3" s="2"/>
    </row>
    <row r="4" spans="1:12" s="5" customFormat="1" ht="10.199999999999999" x14ac:dyDescent="0.2">
      <c r="A4" s="3"/>
      <c r="B4" s="3" t="s">
        <v>24</v>
      </c>
      <c r="C4" s="3"/>
      <c r="D4" s="7">
        <f>SUMIF(F15:F158,"=1",D15:D158)</f>
        <v>32</v>
      </c>
      <c r="E4" s="3"/>
      <c r="F4" s="10">
        <v>1</v>
      </c>
      <c r="G4" s="3"/>
      <c r="H4" s="3"/>
      <c r="I4" s="3"/>
      <c r="J4" s="3"/>
      <c r="K4" s="3"/>
      <c r="L4" s="4"/>
    </row>
    <row r="5" spans="1:12" s="5" customFormat="1" ht="10.199999999999999" x14ac:dyDescent="0.2">
      <c r="A5" s="3"/>
      <c r="B5" s="3" t="s">
        <v>25</v>
      </c>
      <c r="C5" s="3"/>
      <c r="D5" s="7">
        <f>SUMIF(F15:F158,"=2",D15:D158)</f>
        <v>31</v>
      </c>
      <c r="E5" s="3"/>
      <c r="F5" s="10">
        <v>2</v>
      </c>
      <c r="G5" s="3"/>
      <c r="H5" s="3"/>
      <c r="I5" s="3"/>
      <c r="J5" s="3"/>
      <c r="K5" s="3"/>
      <c r="L5" s="4"/>
    </row>
    <row r="6" spans="1:12" s="5" customFormat="1" ht="10.199999999999999" x14ac:dyDescent="0.2">
      <c r="A6" s="3"/>
      <c r="B6" s="3" t="s">
        <v>26</v>
      </c>
      <c r="C6" s="3"/>
      <c r="D6" s="7">
        <f>SUMIF(F15:F158,"=3",D15:D158)</f>
        <v>33</v>
      </c>
      <c r="E6" s="3"/>
      <c r="F6" s="10">
        <v>3</v>
      </c>
      <c r="G6" s="3"/>
      <c r="H6" s="3"/>
      <c r="I6" s="3"/>
      <c r="J6" s="3"/>
      <c r="K6" s="3"/>
      <c r="L6" s="4"/>
    </row>
    <row r="7" spans="1:12" s="5" customFormat="1" ht="10.199999999999999" x14ac:dyDescent="0.2">
      <c r="A7" s="3"/>
      <c r="B7" s="3" t="s">
        <v>27</v>
      </c>
      <c r="C7" s="3"/>
      <c r="D7" s="7">
        <f>SUMIF(F15:F158,"=4",D15:D158)</f>
        <v>30</v>
      </c>
      <c r="E7" s="3"/>
      <c r="F7" s="10">
        <v>4</v>
      </c>
      <c r="G7" s="3"/>
      <c r="H7" s="3"/>
      <c r="I7" s="3"/>
      <c r="J7" s="3"/>
      <c r="K7" s="3"/>
      <c r="L7" s="4"/>
    </row>
    <row r="8" spans="1:12" s="5" customFormat="1" ht="10.199999999999999" x14ac:dyDescent="0.2">
      <c r="A8" s="3"/>
      <c r="B8" s="3" t="s">
        <v>28</v>
      </c>
      <c r="C8" s="3"/>
      <c r="D8" s="7">
        <f>SUMIF(F15:F158,"=5",D15:D158)</f>
        <v>30</v>
      </c>
      <c r="E8" s="3"/>
      <c r="F8" s="10">
        <v>5</v>
      </c>
      <c r="G8" s="3"/>
      <c r="H8" s="3"/>
      <c r="I8" s="3"/>
      <c r="J8" s="3"/>
      <c r="K8" s="3"/>
      <c r="L8" s="4"/>
    </row>
    <row r="9" spans="1:12" s="5" customFormat="1" ht="10.199999999999999" x14ac:dyDescent="0.2">
      <c r="A9" s="3"/>
      <c r="B9" s="3" t="s">
        <v>29</v>
      </c>
      <c r="C9" s="3"/>
      <c r="D9" s="7">
        <f>SUMIF(F15:F158,"=6",D15:D158)</f>
        <v>28</v>
      </c>
      <c r="E9" s="3"/>
      <c r="F9" s="10">
        <v>6</v>
      </c>
      <c r="G9" s="3"/>
      <c r="H9" s="3"/>
      <c r="I9" s="3"/>
      <c r="J9" s="3"/>
      <c r="K9" s="3"/>
      <c r="L9" s="4"/>
    </row>
    <row r="10" spans="1:12" s="5" customFormat="1" ht="10.199999999999999" x14ac:dyDescent="0.2">
      <c r="A10" s="3"/>
      <c r="B10" s="3" t="s">
        <v>30</v>
      </c>
      <c r="C10" s="3"/>
      <c r="D10" s="7">
        <f>SUMIF(F15:F158,"=7",D15:D158)</f>
        <v>28</v>
      </c>
      <c r="E10" s="3"/>
      <c r="F10" s="10">
        <v>7</v>
      </c>
      <c r="G10" s="3"/>
      <c r="H10" s="3"/>
      <c r="I10" s="3"/>
      <c r="J10" s="3"/>
      <c r="K10" s="3"/>
      <c r="L10" s="4"/>
    </row>
    <row r="11" spans="1:12" s="5" customFormat="1" ht="10.199999999999999" x14ac:dyDescent="0.2">
      <c r="A11" s="3"/>
      <c r="B11" s="3" t="s">
        <v>31</v>
      </c>
      <c r="C11" s="3"/>
      <c r="D11" s="7">
        <f>SUMIF(F15:F158,"=8",D15:D158)</f>
        <v>29</v>
      </c>
      <c r="E11" s="3"/>
      <c r="F11" s="10">
        <v>8</v>
      </c>
      <c r="G11" s="3"/>
      <c r="H11" s="3"/>
      <c r="I11" s="3"/>
      <c r="J11" s="3"/>
      <c r="K11" s="3"/>
      <c r="L11" s="4"/>
    </row>
    <row r="12" spans="1:12" s="5" customFormat="1" ht="10.199999999999999" x14ac:dyDescent="0.2">
      <c r="A12" s="3"/>
      <c r="B12" s="3" t="s">
        <v>32</v>
      </c>
      <c r="C12" s="3"/>
      <c r="D12" s="7">
        <f>SUMIF(F15:F158,"=9",D15:D158)</f>
        <v>29</v>
      </c>
      <c r="E12" s="3"/>
      <c r="F12" s="10">
        <v>9</v>
      </c>
      <c r="G12" s="3"/>
      <c r="H12" s="3"/>
      <c r="I12" s="3"/>
      <c r="J12" s="3"/>
      <c r="K12" s="3"/>
      <c r="L12" s="4"/>
    </row>
    <row r="13" spans="1:12" s="5" customFormat="1" ht="10.199999999999999" x14ac:dyDescent="0.2">
      <c r="A13" s="3"/>
      <c r="B13" s="3" t="s">
        <v>33</v>
      </c>
      <c r="C13" s="3"/>
      <c r="D13" s="7">
        <f>SUMIF(F15:F158,"=10",D15:D158)</f>
        <v>30</v>
      </c>
      <c r="E13" s="3"/>
      <c r="F13" s="10">
        <v>10</v>
      </c>
      <c r="G13" s="3"/>
      <c r="H13" s="3"/>
      <c r="I13" s="3"/>
      <c r="J13" s="3"/>
      <c r="K13" s="3"/>
      <c r="L13" s="4"/>
    </row>
    <row r="14" spans="1:12" s="31" customFormat="1" ht="14.4" x14ac:dyDescent="0.3">
      <c r="A14" s="13" t="s">
        <v>334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s="35" customFormat="1" ht="14.4" x14ac:dyDescent="0.3">
      <c r="A15" s="32"/>
      <c r="B15" s="32" t="s">
        <v>13</v>
      </c>
      <c r="C15" s="32"/>
      <c r="D15" s="33">
        <v>5</v>
      </c>
      <c r="E15" s="32"/>
      <c r="F15" s="34">
        <v>1</v>
      </c>
      <c r="G15" s="32"/>
      <c r="H15" s="32"/>
      <c r="I15" s="32"/>
      <c r="J15" s="32"/>
      <c r="K15" s="32"/>
      <c r="L15" s="36"/>
    </row>
    <row r="16" spans="1:12" s="35" customFormat="1" ht="14.4" x14ac:dyDescent="0.3">
      <c r="A16" s="32"/>
      <c r="B16" s="32" t="s">
        <v>13</v>
      </c>
      <c r="C16" s="32"/>
      <c r="D16" s="33">
        <v>6</v>
      </c>
      <c r="E16" s="32"/>
      <c r="F16" s="34">
        <v>2</v>
      </c>
      <c r="G16" s="32"/>
      <c r="H16" s="32"/>
      <c r="I16" s="32"/>
      <c r="J16" s="32"/>
      <c r="K16" s="32"/>
      <c r="L16" s="36"/>
    </row>
    <row r="17" spans="1:12" s="35" customFormat="1" ht="14.4" x14ac:dyDescent="0.3">
      <c r="A17" s="32"/>
      <c r="B17" s="32" t="s">
        <v>13</v>
      </c>
      <c r="C17" s="32"/>
      <c r="D17" s="33">
        <v>6</v>
      </c>
      <c r="E17" s="32"/>
      <c r="F17" s="34">
        <v>3</v>
      </c>
      <c r="G17" s="32"/>
      <c r="H17" s="32"/>
      <c r="I17" s="32"/>
      <c r="J17" s="32"/>
      <c r="K17" s="32"/>
      <c r="L17" s="36"/>
    </row>
    <row r="18" spans="1:12" s="35" customFormat="1" ht="14.4" x14ac:dyDescent="0.3">
      <c r="A18" s="32"/>
      <c r="B18" s="32" t="s">
        <v>13</v>
      </c>
      <c r="C18" s="32"/>
      <c r="D18" s="33">
        <v>5</v>
      </c>
      <c r="E18" s="32"/>
      <c r="F18" s="34">
        <v>4</v>
      </c>
      <c r="G18" s="32"/>
      <c r="H18" s="32"/>
      <c r="I18" s="32"/>
      <c r="J18" s="32"/>
      <c r="K18" s="32"/>
      <c r="L18" s="36"/>
    </row>
    <row r="19" spans="1:12" s="35" customFormat="1" ht="14.4" x14ac:dyDescent="0.3">
      <c r="A19" s="32"/>
      <c r="B19" s="32" t="s">
        <v>13</v>
      </c>
      <c r="C19" s="32"/>
      <c r="D19" s="33">
        <v>9</v>
      </c>
      <c r="E19" s="32"/>
      <c r="F19" s="34">
        <v>5</v>
      </c>
      <c r="G19" s="32"/>
      <c r="H19" s="32"/>
      <c r="I19" s="32"/>
      <c r="J19" s="32"/>
      <c r="K19" s="32"/>
      <c r="L19" s="36"/>
    </row>
    <row r="20" spans="1:12" s="35" customFormat="1" ht="14.4" x14ac:dyDescent="0.3">
      <c r="A20" s="32"/>
      <c r="B20" s="32" t="s">
        <v>13</v>
      </c>
      <c r="C20" s="32"/>
      <c r="D20" s="33">
        <v>9</v>
      </c>
      <c r="E20" s="32"/>
      <c r="F20" s="34">
        <v>6</v>
      </c>
      <c r="G20" s="32"/>
      <c r="H20" s="32"/>
      <c r="I20" s="32"/>
      <c r="J20" s="32"/>
      <c r="K20" s="32"/>
      <c r="L20" s="36"/>
    </row>
    <row r="21" spans="1:12" s="35" customFormat="1" ht="14.4" x14ac:dyDescent="0.3">
      <c r="A21" s="32"/>
      <c r="B21" s="32" t="s">
        <v>13</v>
      </c>
      <c r="C21" s="32"/>
      <c r="D21" s="33">
        <v>8</v>
      </c>
      <c r="E21" s="32"/>
      <c r="F21" s="34">
        <v>7</v>
      </c>
      <c r="G21" s="32"/>
      <c r="H21" s="32"/>
      <c r="I21" s="32"/>
      <c r="J21" s="32"/>
      <c r="K21" s="32"/>
      <c r="L21" s="36"/>
    </row>
    <row r="22" spans="1:12" s="35" customFormat="1" ht="14.4" x14ac:dyDescent="0.3">
      <c r="A22" s="32"/>
      <c r="B22" s="32" t="s">
        <v>13</v>
      </c>
      <c r="C22" s="32"/>
      <c r="D22" s="33">
        <v>7</v>
      </c>
      <c r="E22" s="32"/>
      <c r="F22" s="34">
        <v>8</v>
      </c>
      <c r="G22" s="32"/>
      <c r="H22" s="32"/>
      <c r="I22" s="32"/>
      <c r="J22" s="32"/>
      <c r="K22" s="32"/>
      <c r="L22" s="36"/>
    </row>
    <row r="23" spans="1:12" s="35" customFormat="1" ht="14.4" x14ac:dyDescent="0.3">
      <c r="A23" s="32"/>
      <c r="B23" s="32" t="s">
        <v>13</v>
      </c>
      <c r="C23" s="32"/>
      <c r="D23" s="33">
        <v>7</v>
      </c>
      <c r="E23" s="32"/>
      <c r="F23" s="34">
        <v>9</v>
      </c>
      <c r="G23" s="32"/>
      <c r="H23" s="32"/>
      <c r="I23" s="32"/>
      <c r="J23" s="32"/>
      <c r="K23" s="32"/>
      <c r="L23" s="36"/>
    </row>
    <row r="24" spans="1:12" s="35" customFormat="1" ht="14.4" x14ac:dyDescent="0.3">
      <c r="A24" s="32"/>
      <c r="B24" s="32" t="s">
        <v>13</v>
      </c>
      <c r="C24" s="32"/>
      <c r="D24" s="33">
        <v>24</v>
      </c>
      <c r="E24" s="32"/>
      <c r="F24" s="34">
        <v>10</v>
      </c>
      <c r="G24" s="32"/>
      <c r="H24" s="32"/>
      <c r="I24" s="32"/>
      <c r="J24" s="32"/>
      <c r="K24" s="32"/>
      <c r="L24" s="36"/>
    </row>
    <row r="25" spans="1:12" s="35" customFormat="1" ht="28.8" x14ac:dyDescent="0.3">
      <c r="A25" s="36" t="s">
        <v>224</v>
      </c>
      <c r="B25" s="32" t="s">
        <v>16</v>
      </c>
      <c r="C25" s="32"/>
      <c r="D25" s="34">
        <v>4</v>
      </c>
      <c r="E25" s="32"/>
      <c r="F25" s="34">
        <v>10</v>
      </c>
      <c r="G25" s="32"/>
      <c r="H25" s="32"/>
      <c r="I25" s="32"/>
      <c r="J25" s="32"/>
      <c r="K25" s="32"/>
      <c r="L25" s="36"/>
    </row>
    <row r="26" spans="1:12" s="35" customFormat="1" ht="14.4" x14ac:dyDescent="0.3">
      <c r="A26" s="32"/>
      <c r="B26" s="32" t="s">
        <v>17</v>
      </c>
      <c r="C26" s="32"/>
      <c r="D26" s="34">
        <v>2</v>
      </c>
      <c r="E26" s="32"/>
      <c r="F26" s="34">
        <v>10</v>
      </c>
      <c r="G26" s="32"/>
      <c r="H26" s="32"/>
      <c r="I26" s="32"/>
      <c r="J26" s="32"/>
      <c r="K26" s="32"/>
      <c r="L26" s="36"/>
    </row>
    <row r="27" spans="1:12" s="35" customFormat="1" ht="14.4" x14ac:dyDescent="0.3">
      <c r="A27" s="32" t="s">
        <v>227</v>
      </c>
      <c r="B27" s="32" t="s">
        <v>34</v>
      </c>
      <c r="C27" s="32" t="s">
        <v>35</v>
      </c>
      <c r="D27" s="34">
        <v>3</v>
      </c>
      <c r="E27" s="32" t="s">
        <v>10</v>
      </c>
      <c r="F27" s="34">
        <v>1</v>
      </c>
      <c r="G27" s="32"/>
      <c r="H27" s="32">
        <v>39</v>
      </c>
      <c r="I27" s="32"/>
      <c r="J27" s="32"/>
      <c r="K27" s="32" t="s">
        <v>36</v>
      </c>
      <c r="L27" s="36"/>
    </row>
    <row r="28" spans="1:12" s="35" customFormat="1" ht="14.4" x14ac:dyDescent="0.3">
      <c r="A28" s="32" t="s">
        <v>228</v>
      </c>
      <c r="B28" s="32" t="s">
        <v>37</v>
      </c>
      <c r="C28" s="32" t="s">
        <v>38</v>
      </c>
      <c r="D28" s="34">
        <v>2</v>
      </c>
      <c r="E28" s="32" t="s">
        <v>9</v>
      </c>
      <c r="F28" s="34">
        <v>1</v>
      </c>
      <c r="G28" s="32">
        <v>26</v>
      </c>
      <c r="H28" s="32"/>
      <c r="I28" s="32"/>
      <c r="J28" s="32"/>
      <c r="K28" s="32" t="s">
        <v>74</v>
      </c>
      <c r="L28" s="36"/>
    </row>
    <row r="29" spans="1:12" s="35" customFormat="1" ht="14.4" x14ac:dyDescent="0.3">
      <c r="A29" s="32" t="s">
        <v>229</v>
      </c>
      <c r="B29" s="32" t="s">
        <v>39</v>
      </c>
      <c r="C29" s="32" t="s">
        <v>40</v>
      </c>
      <c r="D29" s="34">
        <v>2</v>
      </c>
      <c r="E29" s="32" t="s">
        <v>10</v>
      </c>
      <c r="F29" s="34">
        <v>1</v>
      </c>
      <c r="G29" s="32"/>
      <c r="H29" s="32"/>
      <c r="I29" s="32">
        <v>26</v>
      </c>
      <c r="J29" s="32"/>
      <c r="K29" s="32" t="s">
        <v>74</v>
      </c>
      <c r="L29" s="36"/>
    </row>
    <row r="30" spans="1:12" s="35" customFormat="1" ht="14.4" x14ac:dyDescent="0.3">
      <c r="A30" s="32" t="s">
        <v>230</v>
      </c>
      <c r="B30" s="32" t="s">
        <v>41</v>
      </c>
      <c r="C30" s="32" t="s">
        <v>42</v>
      </c>
      <c r="D30" s="34">
        <v>3</v>
      </c>
      <c r="E30" s="32" t="s">
        <v>10</v>
      </c>
      <c r="F30" s="34">
        <v>1</v>
      </c>
      <c r="G30" s="32"/>
      <c r="H30" s="32">
        <v>39</v>
      </c>
      <c r="I30" s="32"/>
      <c r="J30" s="32"/>
      <c r="K30" s="32" t="s">
        <v>74</v>
      </c>
      <c r="L30" s="36"/>
    </row>
    <row r="31" spans="1:12" s="35" customFormat="1" ht="14.4" x14ac:dyDescent="0.3">
      <c r="A31" s="32" t="s">
        <v>235</v>
      </c>
      <c r="B31" s="32" t="s">
        <v>53</v>
      </c>
      <c r="C31" s="32" t="s">
        <v>54</v>
      </c>
      <c r="D31" s="34">
        <v>2</v>
      </c>
      <c r="E31" s="32" t="s">
        <v>10</v>
      </c>
      <c r="F31" s="34">
        <v>1</v>
      </c>
      <c r="G31" s="32"/>
      <c r="H31" s="32">
        <v>26</v>
      </c>
      <c r="I31" s="32"/>
      <c r="J31" s="32"/>
      <c r="K31" s="32" t="s">
        <v>332</v>
      </c>
      <c r="L31" s="36"/>
    </row>
    <row r="32" spans="1:12" s="35" customFormat="1" ht="14.4" x14ac:dyDescent="0.3">
      <c r="A32" s="32" t="s">
        <v>231</v>
      </c>
      <c r="B32" s="32" t="s">
        <v>44</v>
      </c>
      <c r="C32" s="32" t="s">
        <v>45</v>
      </c>
      <c r="D32" s="34">
        <v>3</v>
      </c>
      <c r="E32" s="32" t="s">
        <v>10</v>
      </c>
      <c r="F32" s="34">
        <v>2</v>
      </c>
      <c r="G32" s="32"/>
      <c r="H32" s="32">
        <v>39</v>
      </c>
      <c r="I32" s="32"/>
      <c r="J32" s="32"/>
      <c r="K32" s="32" t="s">
        <v>36</v>
      </c>
      <c r="L32" s="36"/>
    </row>
    <row r="33" spans="1:12" s="35" customFormat="1" ht="14.4" x14ac:dyDescent="0.3">
      <c r="A33" s="32" t="s">
        <v>232</v>
      </c>
      <c r="B33" s="32" t="s">
        <v>46</v>
      </c>
      <c r="C33" s="32" t="s">
        <v>47</v>
      </c>
      <c r="D33" s="34">
        <v>2</v>
      </c>
      <c r="E33" s="32" t="s">
        <v>9</v>
      </c>
      <c r="F33" s="34">
        <v>2</v>
      </c>
      <c r="G33" s="32">
        <v>26</v>
      </c>
      <c r="H33" s="32"/>
      <c r="I33" s="32"/>
      <c r="J33" s="32"/>
      <c r="K33" s="32" t="s">
        <v>48</v>
      </c>
      <c r="L33" s="36"/>
    </row>
    <row r="34" spans="1:12" s="35" customFormat="1" ht="14.4" x14ac:dyDescent="0.3">
      <c r="A34" s="32" t="s">
        <v>233</v>
      </c>
      <c r="B34" s="32" t="s">
        <v>49</v>
      </c>
      <c r="C34" s="32" t="s">
        <v>50</v>
      </c>
      <c r="D34" s="34">
        <v>3</v>
      </c>
      <c r="E34" s="32" t="s">
        <v>10</v>
      </c>
      <c r="F34" s="34">
        <v>2</v>
      </c>
      <c r="G34" s="32"/>
      <c r="H34" s="32"/>
      <c r="I34" s="32">
        <v>26</v>
      </c>
      <c r="J34" s="32"/>
      <c r="K34" s="32" t="s">
        <v>48</v>
      </c>
      <c r="L34" s="36"/>
    </row>
    <row r="35" spans="1:12" s="35" customFormat="1" ht="14.4" x14ac:dyDescent="0.3">
      <c r="A35" s="32" t="s">
        <v>234</v>
      </c>
      <c r="B35" s="32" t="s">
        <v>51</v>
      </c>
      <c r="C35" s="32" t="s">
        <v>52</v>
      </c>
      <c r="D35" s="34">
        <v>3</v>
      </c>
      <c r="E35" s="32" t="s">
        <v>10</v>
      </c>
      <c r="F35" s="34">
        <v>2</v>
      </c>
      <c r="G35" s="32"/>
      <c r="H35" s="32">
        <v>26</v>
      </c>
      <c r="I35" s="32"/>
      <c r="J35" s="32"/>
      <c r="K35" s="32" t="s">
        <v>48</v>
      </c>
      <c r="L35" s="36"/>
    </row>
    <row r="36" spans="1:12" s="35" customFormat="1" ht="14.4" x14ac:dyDescent="0.3">
      <c r="A36" s="32" t="s">
        <v>236</v>
      </c>
      <c r="B36" s="32" t="s">
        <v>56</v>
      </c>
      <c r="C36" s="32" t="s">
        <v>57</v>
      </c>
      <c r="D36" s="34">
        <v>3</v>
      </c>
      <c r="E36" s="32" t="s">
        <v>10</v>
      </c>
      <c r="F36" s="34">
        <v>3</v>
      </c>
      <c r="G36" s="32"/>
      <c r="H36" s="32">
        <v>39</v>
      </c>
      <c r="I36" s="32"/>
      <c r="J36" s="32"/>
      <c r="K36" s="32" t="s">
        <v>36</v>
      </c>
      <c r="L36" s="36"/>
    </row>
    <row r="37" spans="1:12" s="35" customFormat="1" ht="14.4" x14ac:dyDescent="0.3">
      <c r="A37" s="32" t="s">
        <v>237</v>
      </c>
      <c r="B37" s="32" t="s">
        <v>58</v>
      </c>
      <c r="C37" s="32" t="s">
        <v>59</v>
      </c>
      <c r="D37" s="34">
        <v>2</v>
      </c>
      <c r="E37" s="32" t="s">
        <v>9</v>
      </c>
      <c r="F37" s="34">
        <v>3</v>
      </c>
      <c r="G37" s="32">
        <v>26</v>
      </c>
      <c r="H37" s="32"/>
      <c r="I37" s="32"/>
      <c r="J37" s="32"/>
      <c r="K37" s="32" t="s">
        <v>60</v>
      </c>
      <c r="L37" s="36"/>
    </row>
    <row r="38" spans="1:12" s="35" customFormat="1" ht="14.4" x14ac:dyDescent="0.3">
      <c r="A38" s="32" t="s">
        <v>238</v>
      </c>
      <c r="B38" s="32" t="s">
        <v>61</v>
      </c>
      <c r="C38" s="32" t="s">
        <v>62</v>
      </c>
      <c r="D38" s="34">
        <v>2</v>
      </c>
      <c r="E38" s="32" t="s">
        <v>10</v>
      </c>
      <c r="F38" s="34">
        <v>3</v>
      </c>
      <c r="G38" s="32"/>
      <c r="H38" s="32"/>
      <c r="I38" s="32">
        <v>26</v>
      </c>
      <c r="J38" s="32"/>
      <c r="K38" s="32" t="s">
        <v>60</v>
      </c>
      <c r="L38" s="36"/>
    </row>
    <row r="39" spans="1:12" s="35" customFormat="1" ht="14.4" x14ac:dyDescent="0.3">
      <c r="A39" s="32" t="s">
        <v>239</v>
      </c>
      <c r="B39" s="32" t="s">
        <v>63</v>
      </c>
      <c r="C39" s="32" t="s">
        <v>64</v>
      </c>
      <c r="D39" s="34">
        <v>2</v>
      </c>
      <c r="E39" s="32" t="s">
        <v>10</v>
      </c>
      <c r="F39" s="34">
        <v>3</v>
      </c>
      <c r="G39" s="32"/>
      <c r="H39" s="32">
        <v>26</v>
      </c>
      <c r="I39" s="32"/>
      <c r="J39" s="32"/>
      <c r="K39" s="32" t="s">
        <v>60</v>
      </c>
      <c r="L39" s="36"/>
    </row>
    <row r="40" spans="1:12" s="35" customFormat="1" ht="14.4" x14ac:dyDescent="0.3">
      <c r="A40" s="32" t="s">
        <v>240</v>
      </c>
      <c r="B40" s="32" t="s">
        <v>65</v>
      </c>
      <c r="C40" s="32" t="s">
        <v>66</v>
      </c>
      <c r="D40" s="34">
        <v>2</v>
      </c>
      <c r="E40" s="32" t="s">
        <v>9</v>
      </c>
      <c r="F40" s="34">
        <v>3</v>
      </c>
      <c r="G40" s="32">
        <v>26</v>
      </c>
      <c r="H40" s="32"/>
      <c r="I40" s="32"/>
      <c r="J40" s="32"/>
      <c r="K40" s="32" t="s">
        <v>67</v>
      </c>
      <c r="L40" s="36"/>
    </row>
    <row r="41" spans="1:12" s="35" customFormat="1" ht="14.4" x14ac:dyDescent="0.3">
      <c r="A41" s="32" t="s">
        <v>241</v>
      </c>
      <c r="B41" s="32" t="s">
        <v>68</v>
      </c>
      <c r="C41" s="32" t="s">
        <v>69</v>
      </c>
      <c r="D41" s="34">
        <v>2</v>
      </c>
      <c r="E41" s="32" t="s">
        <v>10</v>
      </c>
      <c r="F41" s="34">
        <v>3</v>
      </c>
      <c r="G41" s="32"/>
      <c r="H41" s="32">
        <v>26</v>
      </c>
      <c r="I41" s="32"/>
      <c r="J41" s="32"/>
      <c r="K41" s="32" t="s">
        <v>67</v>
      </c>
      <c r="L41" s="36"/>
    </row>
    <row r="42" spans="1:12" s="35" customFormat="1" ht="14.4" x14ac:dyDescent="0.3">
      <c r="A42" s="32" t="s">
        <v>242</v>
      </c>
      <c r="B42" s="32" t="s">
        <v>70</v>
      </c>
      <c r="C42" s="32" t="s">
        <v>71</v>
      </c>
      <c r="D42" s="34">
        <v>2</v>
      </c>
      <c r="E42" s="32" t="s">
        <v>10</v>
      </c>
      <c r="F42" s="34">
        <v>4</v>
      </c>
      <c r="G42" s="32"/>
      <c r="H42" s="32">
        <v>26</v>
      </c>
      <c r="I42" s="32"/>
      <c r="J42" s="32"/>
      <c r="K42" s="32" t="s">
        <v>36</v>
      </c>
      <c r="L42" s="36"/>
    </row>
    <row r="43" spans="1:12" s="35" customFormat="1" ht="14.4" x14ac:dyDescent="0.3">
      <c r="A43" s="32" t="s">
        <v>243</v>
      </c>
      <c r="B43" s="32" t="s">
        <v>72</v>
      </c>
      <c r="C43" s="32" t="s">
        <v>73</v>
      </c>
      <c r="D43" s="34">
        <v>2</v>
      </c>
      <c r="E43" s="32" t="s">
        <v>9</v>
      </c>
      <c r="F43" s="34">
        <v>4</v>
      </c>
      <c r="G43" s="32">
        <v>26</v>
      </c>
      <c r="H43" s="32"/>
      <c r="I43" s="32"/>
      <c r="J43" s="32"/>
      <c r="K43" s="32" t="s">
        <v>74</v>
      </c>
      <c r="L43" s="36"/>
    </row>
    <row r="44" spans="1:12" s="35" customFormat="1" ht="14.4" x14ac:dyDescent="0.3">
      <c r="A44" s="32" t="s">
        <v>244</v>
      </c>
      <c r="B44" s="32" t="s">
        <v>75</v>
      </c>
      <c r="C44" s="32" t="s">
        <v>76</v>
      </c>
      <c r="D44" s="34">
        <v>2</v>
      </c>
      <c r="E44" s="32" t="s">
        <v>10</v>
      </c>
      <c r="F44" s="34">
        <v>4</v>
      </c>
      <c r="G44" s="32"/>
      <c r="H44" s="32">
        <v>26</v>
      </c>
      <c r="I44" s="32"/>
      <c r="J44" s="32"/>
      <c r="K44" s="32" t="s">
        <v>74</v>
      </c>
      <c r="L44" s="36"/>
    </row>
    <row r="45" spans="1:12" s="35" customFormat="1" ht="14.4" x14ac:dyDescent="0.3">
      <c r="A45" s="32" t="s">
        <v>245</v>
      </c>
      <c r="B45" s="32" t="s">
        <v>77</v>
      </c>
      <c r="C45" s="32" t="s">
        <v>78</v>
      </c>
      <c r="D45" s="34">
        <v>2</v>
      </c>
      <c r="E45" s="32" t="s">
        <v>9</v>
      </c>
      <c r="F45" s="34">
        <v>4</v>
      </c>
      <c r="G45" s="32">
        <v>26</v>
      </c>
      <c r="H45" s="32"/>
      <c r="I45" s="32"/>
      <c r="J45" s="32"/>
      <c r="K45" s="32" t="s">
        <v>74</v>
      </c>
      <c r="L45" s="36"/>
    </row>
    <row r="46" spans="1:12" s="35" customFormat="1" ht="14.4" x14ac:dyDescent="0.3">
      <c r="A46" s="32" t="s">
        <v>246</v>
      </c>
      <c r="B46" s="32" t="s">
        <v>79</v>
      </c>
      <c r="C46" s="32" t="s">
        <v>80</v>
      </c>
      <c r="D46" s="34">
        <v>3</v>
      </c>
      <c r="E46" s="32" t="s">
        <v>10</v>
      </c>
      <c r="F46" s="34">
        <v>4</v>
      </c>
      <c r="G46" s="32"/>
      <c r="H46" s="32">
        <v>39</v>
      </c>
      <c r="I46" s="32"/>
      <c r="J46" s="32"/>
      <c r="K46" s="32" t="s">
        <v>74</v>
      </c>
      <c r="L46" s="36"/>
    </row>
    <row r="47" spans="1:12" s="35" customFormat="1" ht="14.4" x14ac:dyDescent="0.3">
      <c r="A47" s="32" t="s">
        <v>247</v>
      </c>
      <c r="B47" s="32" t="s">
        <v>326</v>
      </c>
      <c r="C47" s="32" t="s">
        <v>327</v>
      </c>
      <c r="D47" s="34">
        <v>3</v>
      </c>
      <c r="E47" s="32" t="s">
        <v>9</v>
      </c>
      <c r="F47" s="34">
        <v>5</v>
      </c>
      <c r="G47" s="32">
        <v>26</v>
      </c>
      <c r="H47" s="32"/>
      <c r="I47" s="32">
        <v>13</v>
      </c>
      <c r="J47" s="32"/>
      <c r="K47" s="32" t="s">
        <v>214</v>
      </c>
      <c r="L47" s="36"/>
    </row>
    <row r="48" spans="1:12" s="35" customFormat="1" ht="14.4" x14ac:dyDescent="0.3">
      <c r="A48" s="32"/>
      <c r="B48" s="37" t="s">
        <v>307</v>
      </c>
      <c r="C48" s="32" t="s">
        <v>308</v>
      </c>
      <c r="D48" s="34">
        <v>2</v>
      </c>
      <c r="E48" s="32" t="s">
        <v>10</v>
      </c>
      <c r="F48" s="34">
        <v>5</v>
      </c>
      <c r="G48" s="32"/>
      <c r="H48" s="32"/>
      <c r="I48" s="32"/>
      <c r="J48" s="32">
        <v>26</v>
      </c>
      <c r="K48" s="32" t="s">
        <v>309</v>
      </c>
      <c r="L48" s="36"/>
    </row>
    <row r="49" spans="1:12" s="35" customFormat="1" ht="14.4" x14ac:dyDescent="0.3">
      <c r="A49" s="32"/>
      <c r="B49" s="37" t="s">
        <v>310</v>
      </c>
      <c r="C49" s="32" t="s">
        <v>311</v>
      </c>
      <c r="D49" s="34">
        <v>2</v>
      </c>
      <c r="E49" s="32" t="s">
        <v>10</v>
      </c>
      <c r="F49" s="34">
        <v>5</v>
      </c>
      <c r="G49" s="32"/>
      <c r="H49" s="32"/>
      <c r="I49" s="32"/>
      <c r="J49" s="32">
        <v>26</v>
      </c>
      <c r="K49" s="32" t="s">
        <v>309</v>
      </c>
      <c r="L49" s="36"/>
    </row>
    <row r="50" spans="1:12" s="35" customFormat="1" ht="14.4" x14ac:dyDescent="0.3">
      <c r="A50" s="32" t="s">
        <v>248</v>
      </c>
      <c r="B50" s="32" t="s">
        <v>81</v>
      </c>
      <c r="C50" s="32" t="s">
        <v>82</v>
      </c>
      <c r="D50" s="34">
        <v>2</v>
      </c>
      <c r="E50" s="32" t="s">
        <v>9</v>
      </c>
      <c r="F50" s="34">
        <v>5</v>
      </c>
      <c r="G50" s="32">
        <v>26</v>
      </c>
      <c r="H50" s="32"/>
      <c r="I50" s="32"/>
      <c r="J50" s="32"/>
      <c r="K50" s="32" t="s">
        <v>60</v>
      </c>
      <c r="L50" s="36"/>
    </row>
    <row r="51" spans="1:12" s="35" customFormat="1" ht="14.4" x14ac:dyDescent="0.3">
      <c r="A51" s="32" t="s">
        <v>249</v>
      </c>
      <c r="B51" s="32" t="s">
        <v>83</v>
      </c>
      <c r="C51" s="32" t="s">
        <v>84</v>
      </c>
      <c r="D51" s="34">
        <v>2</v>
      </c>
      <c r="E51" s="32" t="s">
        <v>9</v>
      </c>
      <c r="F51" s="34">
        <v>5</v>
      </c>
      <c r="G51" s="32">
        <v>26</v>
      </c>
      <c r="H51" s="32"/>
      <c r="I51" s="32"/>
      <c r="J51" s="32"/>
      <c r="K51" s="32" t="s">
        <v>315</v>
      </c>
      <c r="L51" s="36"/>
    </row>
    <row r="52" spans="1:12" s="35" customFormat="1" ht="14.4" x14ac:dyDescent="0.3">
      <c r="A52" s="32" t="s">
        <v>250</v>
      </c>
      <c r="B52" s="32" t="s">
        <v>328</v>
      </c>
      <c r="C52" s="32" t="s">
        <v>329</v>
      </c>
      <c r="D52" s="34">
        <v>3</v>
      </c>
      <c r="E52" s="32" t="s">
        <v>9</v>
      </c>
      <c r="F52" s="34">
        <v>6</v>
      </c>
      <c r="G52" s="32">
        <v>26</v>
      </c>
      <c r="H52" s="32"/>
      <c r="I52" s="32">
        <v>13</v>
      </c>
      <c r="J52" s="32"/>
      <c r="K52" s="32" t="s">
        <v>214</v>
      </c>
      <c r="L52" s="36"/>
    </row>
    <row r="53" spans="1:12" s="35" customFormat="1" ht="14.4" x14ac:dyDescent="0.3">
      <c r="A53" s="32"/>
      <c r="B53" s="37" t="s">
        <v>333</v>
      </c>
      <c r="C53" s="32" t="s">
        <v>312</v>
      </c>
      <c r="D53" s="34">
        <v>2</v>
      </c>
      <c r="E53" s="32" t="s">
        <v>10</v>
      </c>
      <c r="F53" s="34">
        <v>6</v>
      </c>
      <c r="G53" s="32"/>
      <c r="H53" s="32"/>
      <c r="I53" s="32"/>
      <c r="J53" s="32">
        <v>26</v>
      </c>
      <c r="K53" s="32" t="s">
        <v>309</v>
      </c>
      <c r="L53" s="36"/>
    </row>
    <row r="54" spans="1:12" s="35" customFormat="1" ht="14.4" x14ac:dyDescent="0.3">
      <c r="A54" s="32"/>
      <c r="B54" s="37" t="s">
        <v>313</v>
      </c>
      <c r="C54" s="32" t="s">
        <v>314</v>
      </c>
      <c r="D54" s="34">
        <v>2</v>
      </c>
      <c r="E54" s="32" t="s">
        <v>10</v>
      </c>
      <c r="F54" s="34">
        <v>6</v>
      </c>
      <c r="G54" s="32"/>
      <c r="H54" s="32"/>
      <c r="I54" s="32"/>
      <c r="J54" s="32">
        <v>26</v>
      </c>
      <c r="K54" s="32" t="s">
        <v>309</v>
      </c>
      <c r="L54" s="36"/>
    </row>
    <row r="55" spans="1:12" s="35" customFormat="1" ht="14.4" x14ac:dyDescent="0.3">
      <c r="A55" s="32" t="s">
        <v>251</v>
      </c>
      <c r="B55" s="32" t="s">
        <v>85</v>
      </c>
      <c r="C55" s="32" t="s">
        <v>86</v>
      </c>
      <c r="D55" s="34">
        <v>3</v>
      </c>
      <c r="E55" s="32" t="s">
        <v>10</v>
      </c>
      <c r="F55" s="34">
        <v>7</v>
      </c>
      <c r="G55" s="32">
        <v>26</v>
      </c>
      <c r="H55" s="32"/>
      <c r="I55" s="32"/>
      <c r="J55" s="32"/>
      <c r="K55" s="32" t="s">
        <v>74</v>
      </c>
      <c r="L55" s="36"/>
    </row>
    <row r="56" spans="1:12" s="35" customFormat="1" ht="14.4" x14ac:dyDescent="0.3">
      <c r="A56" s="32" t="s">
        <v>253</v>
      </c>
      <c r="B56" s="32" t="s">
        <v>87</v>
      </c>
      <c r="C56" s="32" t="s">
        <v>88</v>
      </c>
      <c r="D56" s="34">
        <v>3</v>
      </c>
      <c r="E56" s="32" t="s">
        <v>10</v>
      </c>
      <c r="F56" s="34">
        <v>7</v>
      </c>
      <c r="G56" s="32"/>
      <c r="H56" s="32">
        <v>26</v>
      </c>
      <c r="I56" s="32"/>
      <c r="J56" s="32"/>
      <c r="K56" s="32" t="s">
        <v>89</v>
      </c>
      <c r="L56" s="36"/>
    </row>
    <row r="57" spans="1:12" s="35" customFormat="1" ht="14.4" x14ac:dyDescent="0.3">
      <c r="A57" s="32" t="s">
        <v>254</v>
      </c>
      <c r="B57" s="32" t="s">
        <v>324</v>
      </c>
      <c r="C57" s="32" t="s">
        <v>325</v>
      </c>
      <c r="D57" s="34">
        <v>4</v>
      </c>
      <c r="E57" s="32" t="s">
        <v>9</v>
      </c>
      <c r="F57" s="34">
        <v>7</v>
      </c>
      <c r="G57" s="32">
        <v>39</v>
      </c>
      <c r="H57" s="32">
        <v>13</v>
      </c>
      <c r="I57" s="32"/>
      <c r="J57" s="32"/>
      <c r="K57" s="32" t="s">
        <v>90</v>
      </c>
      <c r="L57" s="36"/>
    </row>
    <row r="58" spans="1:12" s="35" customFormat="1" ht="14.4" x14ac:dyDescent="0.3">
      <c r="A58" s="32" t="s">
        <v>255</v>
      </c>
      <c r="B58" s="32" t="s">
        <v>91</v>
      </c>
      <c r="C58" s="32" t="s">
        <v>92</v>
      </c>
      <c r="D58" s="34">
        <v>3</v>
      </c>
      <c r="E58" s="32" t="s">
        <v>9</v>
      </c>
      <c r="F58" s="34">
        <v>8</v>
      </c>
      <c r="G58" s="32">
        <v>26</v>
      </c>
      <c r="H58" s="32"/>
      <c r="I58" s="32"/>
      <c r="J58" s="32"/>
      <c r="K58" s="32" t="s">
        <v>36</v>
      </c>
      <c r="L58" s="36"/>
    </row>
    <row r="59" spans="1:12" s="35" customFormat="1" ht="14.4" x14ac:dyDescent="0.3">
      <c r="A59" s="32" t="s">
        <v>256</v>
      </c>
      <c r="B59" s="32" t="s">
        <v>93</v>
      </c>
      <c r="C59" s="32" t="s">
        <v>94</v>
      </c>
      <c r="D59" s="34">
        <v>3</v>
      </c>
      <c r="E59" s="32" t="s">
        <v>9</v>
      </c>
      <c r="F59" s="34">
        <v>8</v>
      </c>
      <c r="G59" s="32">
        <v>26</v>
      </c>
      <c r="H59" s="32"/>
      <c r="I59" s="32"/>
      <c r="J59" s="32"/>
      <c r="K59" s="32" t="s">
        <v>90</v>
      </c>
      <c r="L59" s="36"/>
    </row>
    <row r="60" spans="1:12" s="35" customFormat="1" ht="14.4" x14ac:dyDescent="0.3">
      <c r="A60" s="32" t="s">
        <v>257</v>
      </c>
      <c r="B60" s="32" t="s">
        <v>95</v>
      </c>
      <c r="C60" s="32" t="s">
        <v>96</v>
      </c>
      <c r="D60" s="34">
        <v>3</v>
      </c>
      <c r="E60" s="32" t="s">
        <v>10</v>
      </c>
      <c r="F60" s="34">
        <v>8</v>
      </c>
      <c r="G60" s="32"/>
      <c r="H60" s="32">
        <v>26</v>
      </c>
      <c r="I60" s="32"/>
      <c r="J60" s="32"/>
      <c r="K60" s="32" t="s">
        <v>89</v>
      </c>
      <c r="L60" s="36"/>
    </row>
    <row r="61" spans="1:12" s="35" customFormat="1" ht="14.4" x14ac:dyDescent="0.3">
      <c r="A61" s="32" t="s">
        <v>258</v>
      </c>
      <c r="B61" s="32" t="s">
        <v>97</v>
      </c>
      <c r="C61" s="32" t="s">
        <v>98</v>
      </c>
      <c r="D61" s="34">
        <v>3</v>
      </c>
      <c r="E61" s="32" t="s">
        <v>10</v>
      </c>
      <c r="F61" s="34">
        <v>9</v>
      </c>
      <c r="G61" s="32"/>
      <c r="H61" s="32">
        <v>26</v>
      </c>
      <c r="I61" s="32"/>
      <c r="J61" s="32"/>
      <c r="K61" s="32" t="s">
        <v>74</v>
      </c>
      <c r="L61" s="36"/>
    </row>
    <row r="62" spans="1:12" s="35" customFormat="1" ht="14.4" x14ac:dyDescent="0.3">
      <c r="A62" s="32" t="s">
        <v>252</v>
      </c>
      <c r="B62" s="32" t="s">
        <v>99</v>
      </c>
      <c r="C62" s="32" t="s">
        <v>100</v>
      </c>
      <c r="D62" s="34">
        <v>3</v>
      </c>
      <c r="E62" s="32" t="s">
        <v>9</v>
      </c>
      <c r="F62" s="34">
        <v>9</v>
      </c>
      <c r="G62" s="32"/>
      <c r="H62" s="32"/>
      <c r="I62" s="32">
        <v>26</v>
      </c>
      <c r="J62" s="32"/>
      <c r="K62" s="32" t="s">
        <v>74</v>
      </c>
      <c r="L62" s="36"/>
    </row>
    <row r="63" spans="1:12" s="35" customFormat="1" ht="14.4" x14ac:dyDescent="0.3">
      <c r="A63" s="32" t="s">
        <v>259</v>
      </c>
      <c r="B63" s="32" t="s">
        <v>101</v>
      </c>
      <c r="C63" s="32" t="s">
        <v>102</v>
      </c>
      <c r="D63" s="34">
        <v>5</v>
      </c>
      <c r="E63" s="32" t="s">
        <v>10</v>
      </c>
      <c r="F63" s="34">
        <v>9</v>
      </c>
      <c r="G63" s="32"/>
      <c r="H63" s="32"/>
      <c r="I63" s="32">
        <v>39</v>
      </c>
      <c r="J63" s="32"/>
      <c r="K63" s="32" t="s">
        <v>90</v>
      </c>
      <c r="L63" s="36"/>
    </row>
    <row r="64" spans="1:12" s="35" customFormat="1" ht="14.4" x14ac:dyDescent="0.3">
      <c r="A64" s="32"/>
      <c r="B64" s="32" t="s">
        <v>203</v>
      </c>
      <c r="C64" s="32"/>
      <c r="D64" s="34">
        <v>2</v>
      </c>
      <c r="E64" s="32"/>
      <c r="F64" s="34">
        <v>2</v>
      </c>
      <c r="G64" s="32"/>
      <c r="H64" s="32"/>
      <c r="I64" s="32"/>
      <c r="J64" s="32"/>
      <c r="K64" s="32"/>
      <c r="L64" s="36"/>
    </row>
    <row r="65" spans="1:12" s="35" customFormat="1" ht="14.4" x14ac:dyDescent="0.3">
      <c r="A65" s="32"/>
      <c r="B65" s="32" t="s">
        <v>203</v>
      </c>
      <c r="C65" s="32"/>
      <c r="D65" s="34">
        <v>2</v>
      </c>
      <c r="E65" s="32"/>
      <c r="F65" s="34">
        <v>3</v>
      </c>
      <c r="G65" s="32"/>
      <c r="H65" s="32"/>
      <c r="I65" s="32"/>
      <c r="J65" s="32"/>
      <c r="K65" s="32"/>
      <c r="L65" s="36"/>
    </row>
    <row r="66" spans="1:12" s="35" customFormat="1" ht="14.4" x14ac:dyDescent="0.3">
      <c r="A66" s="32" t="s">
        <v>260</v>
      </c>
      <c r="B66" s="32" t="s">
        <v>103</v>
      </c>
      <c r="C66" s="32" t="s">
        <v>163</v>
      </c>
      <c r="D66" s="34">
        <v>3</v>
      </c>
      <c r="E66" s="32" t="s">
        <v>10</v>
      </c>
      <c r="F66" s="34">
        <v>1</v>
      </c>
      <c r="G66" s="32"/>
      <c r="H66" s="32">
        <v>39</v>
      </c>
      <c r="I66" s="32"/>
      <c r="J66" s="32"/>
      <c r="K66" s="32" t="s">
        <v>104</v>
      </c>
      <c r="L66" s="36"/>
    </row>
    <row r="67" spans="1:12" s="35" customFormat="1" ht="14.4" x14ac:dyDescent="0.3">
      <c r="A67" s="32" t="s">
        <v>261</v>
      </c>
      <c r="B67" s="32" t="s">
        <v>105</v>
      </c>
      <c r="C67" s="32" t="s">
        <v>164</v>
      </c>
      <c r="D67" s="34">
        <v>3</v>
      </c>
      <c r="E67" s="32" t="s">
        <v>9</v>
      </c>
      <c r="F67" s="34">
        <v>1</v>
      </c>
      <c r="G67" s="32">
        <v>26</v>
      </c>
      <c r="H67" s="32"/>
      <c r="I67" s="32"/>
      <c r="J67" s="32"/>
      <c r="K67" s="32" t="s">
        <v>106</v>
      </c>
      <c r="L67" s="36"/>
    </row>
    <row r="68" spans="1:12" s="35" customFormat="1" ht="14.4" x14ac:dyDescent="0.3">
      <c r="A68" s="32" t="s">
        <v>262</v>
      </c>
      <c r="B68" s="32" t="s">
        <v>107</v>
      </c>
      <c r="C68" s="32" t="s">
        <v>165</v>
      </c>
      <c r="D68" s="34">
        <v>2</v>
      </c>
      <c r="E68" s="32" t="s">
        <v>10</v>
      </c>
      <c r="F68" s="34">
        <v>1</v>
      </c>
      <c r="G68" s="32"/>
      <c r="H68" s="32">
        <v>26</v>
      </c>
      <c r="I68" s="32"/>
      <c r="J68" s="32"/>
      <c r="K68" s="32" t="s">
        <v>106</v>
      </c>
      <c r="L68" s="36"/>
    </row>
    <row r="69" spans="1:12" s="35" customFormat="1" ht="14.4" x14ac:dyDescent="0.3">
      <c r="A69" s="32" t="s">
        <v>263</v>
      </c>
      <c r="B69" s="32" t="s">
        <v>108</v>
      </c>
      <c r="C69" s="32" t="s">
        <v>166</v>
      </c>
      <c r="D69" s="34">
        <v>2</v>
      </c>
      <c r="E69" s="32" t="s">
        <v>10</v>
      </c>
      <c r="F69" s="34">
        <v>1</v>
      </c>
      <c r="G69" s="32"/>
      <c r="H69" s="32">
        <v>26</v>
      </c>
      <c r="I69" s="32"/>
      <c r="J69" s="32"/>
      <c r="K69" s="32" t="s">
        <v>109</v>
      </c>
      <c r="L69" s="36"/>
    </row>
    <row r="70" spans="1:12" s="35" customFormat="1" ht="14.4" x14ac:dyDescent="0.3">
      <c r="A70" s="32" t="s">
        <v>264</v>
      </c>
      <c r="B70" s="32" t="s">
        <v>110</v>
      </c>
      <c r="C70" s="32" t="s">
        <v>167</v>
      </c>
      <c r="D70" s="34">
        <v>3</v>
      </c>
      <c r="E70" s="32" t="s">
        <v>9</v>
      </c>
      <c r="F70" s="34">
        <v>1</v>
      </c>
      <c r="G70" s="32">
        <v>26</v>
      </c>
      <c r="H70" s="32"/>
      <c r="I70" s="32"/>
      <c r="J70" s="32"/>
      <c r="K70" s="32" t="s">
        <v>106</v>
      </c>
      <c r="L70" s="36"/>
    </row>
    <row r="71" spans="1:12" s="35" customFormat="1" ht="14.4" x14ac:dyDescent="0.3">
      <c r="A71" s="32" t="s">
        <v>265</v>
      </c>
      <c r="B71" s="32" t="s">
        <v>111</v>
      </c>
      <c r="C71" s="32" t="s">
        <v>168</v>
      </c>
      <c r="D71" s="34">
        <v>2</v>
      </c>
      <c r="E71" s="32" t="s">
        <v>10</v>
      </c>
      <c r="F71" s="34">
        <v>1</v>
      </c>
      <c r="G71" s="32"/>
      <c r="H71" s="32">
        <v>26</v>
      </c>
      <c r="I71" s="32"/>
      <c r="J71" s="32"/>
      <c r="K71" s="32" t="s">
        <v>106</v>
      </c>
      <c r="L71" s="36"/>
    </row>
    <row r="72" spans="1:12" s="35" customFormat="1" ht="43.2" x14ac:dyDescent="0.3">
      <c r="A72" s="32" t="s">
        <v>266</v>
      </c>
      <c r="B72" s="32" t="s">
        <v>112</v>
      </c>
      <c r="C72" s="32" t="s">
        <v>169</v>
      </c>
      <c r="D72" s="34">
        <v>3</v>
      </c>
      <c r="E72" s="32" t="s">
        <v>9</v>
      </c>
      <c r="F72" s="34">
        <v>2</v>
      </c>
      <c r="G72" s="32">
        <v>26</v>
      </c>
      <c r="H72" s="32"/>
      <c r="I72" s="32"/>
      <c r="J72" s="32"/>
      <c r="K72" s="32" t="s">
        <v>43</v>
      </c>
      <c r="L72" s="36" t="s">
        <v>113</v>
      </c>
    </row>
    <row r="73" spans="1:12" s="35" customFormat="1" ht="43.2" x14ac:dyDescent="0.3">
      <c r="A73" s="32" t="s">
        <v>267</v>
      </c>
      <c r="B73" s="32" t="s">
        <v>114</v>
      </c>
      <c r="C73" s="32" t="s">
        <v>170</v>
      </c>
      <c r="D73" s="34">
        <v>2</v>
      </c>
      <c r="E73" s="32" t="s">
        <v>10</v>
      </c>
      <c r="F73" s="34">
        <v>2</v>
      </c>
      <c r="G73" s="32"/>
      <c r="H73" s="32">
        <v>26</v>
      </c>
      <c r="I73" s="32"/>
      <c r="J73" s="32"/>
      <c r="K73" s="32" t="s">
        <v>43</v>
      </c>
      <c r="L73" s="36" t="s">
        <v>113</v>
      </c>
    </row>
    <row r="74" spans="1:12" s="35" customFormat="1" ht="14.4" x14ac:dyDescent="0.3">
      <c r="A74" s="32" t="s">
        <v>268</v>
      </c>
      <c r="B74" s="32" t="s">
        <v>115</v>
      </c>
      <c r="C74" s="32" t="s">
        <v>171</v>
      </c>
      <c r="D74" s="34">
        <v>3</v>
      </c>
      <c r="E74" s="32" t="s">
        <v>9</v>
      </c>
      <c r="F74" s="34">
        <v>2</v>
      </c>
      <c r="G74" s="32">
        <v>26</v>
      </c>
      <c r="H74" s="32"/>
      <c r="I74" s="32"/>
      <c r="J74" s="32"/>
      <c r="K74" s="32" t="s">
        <v>116</v>
      </c>
      <c r="L74" s="36"/>
    </row>
    <row r="75" spans="1:12" s="35" customFormat="1" ht="14.4" x14ac:dyDescent="0.3">
      <c r="A75" s="32" t="s">
        <v>269</v>
      </c>
      <c r="B75" s="32" t="s">
        <v>117</v>
      </c>
      <c r="C75" s="32" t="s">
        <v>172</v>
      </c>
      <c r="D75" s="34">
        <v>2</v>
      </c>
      <c r="E75" s="32" t="s">
        <v>10</v>
      </c>
      <c r="F75" s="34">
        <v>2</v>
      </c>
      <c r="G75" s="32"/>
      <c r="H75" s="32">
        <v>26</v>
      </c>
      <c r="I75" s="32"/>
      <c r="J75" s="32"/>
      <c r="K75" s="32" t="s">
        <v>116</v>
      </c>
      <c r="L75" s="36"/>
    </row>
    <row r="76" spans="1:12" s="35" customFormat="1" ht="14.4" x14ac:dyDescent="0.3">
      <c r="A76" s="32" t="s">
        <v>270</v>
      </c>
      <c r="B76" s="32" t="s">
        <v>118</v>
      </c>
      <c r="C76" s="32" t="s">
        <v>173</v>
      </c>
      <c r="D76" s="34">
        <v>2</v>
      </c>
      <c r="E76" s="32" t="s">
        <v>10</v>
      </c>
      <c r="F76" s="34">
        <v>2</v>
      </c>
      <c r="G76" s="32"/>
      <c r="H76" s="32">
        <v>26</v>
      </c>
      <c r="I76" s="32"/>
      <c r="J76" s="32"/>
      <c r="K76" s="32" t="s">
        <v>109</v>
      </c>
      <c r="L76" s="36"/>
    </row>
    <row r="77" spans="1:12" s="35" customFormat="1" ht="28.8" x14ac:dyDescent="0.3">
      <c r="A77" s="32" t="s">
        <v>271</v>
      </c>
      <c r="B77" s="32" t="s">
        <v>119</v>
      </c>
      <c r="C77" s="32" t="s">
        <v>174</v>
      </c>
      <c r="D77" s="34">
        <v>3</v>
      </c>
      <c r="E77" s="32" t="s">
        <v>9</v>
      </c>
      <c r="F77" s="34">
        <v>3</v>
      </c>
      <c r="G77" s="32">
        <v>39</v>
      </c>
      <c r="H77" s="32"/>
      <c r="I77" s="32"/>
      <c r="J77" s="32"/>
      <c r="K77" s="32" t="s">
        <v>120</v>
      </c>
      <c r="L77" s="36" t="s">
        <v>121</v>
      </c>
    </row>
    <row r="78" spans="1:12" s="35" customFormat="1" ht="28.8" x14ac:dyDescent="0.3">
      <c r="A78" s="32" t="s">
        <v>272</v>
      </c>
      <c r="B78" s="32" t="s">
        <v>122</v>
      </c>
      <c r="C78" s="32" t="s">
        <v>175</v>
      </c>
      <c r="D78" s="34">
        <v>2</v>
      </c>
      <c r="E78" s="32" t="s">
        <v>10</v>
      </c>
      <c r="F78" s="34">
        <v>3</v>
      </c>
      <c r="G78" s="32"/>
      <c r="H78" s="32">
        <v>26</v>
      </c>
      <c r="I78" s="32"/>
      <c r="J78" s="32"/>
      <c r="K78" s="32" t="s">
        <v>120</v>
      </c>
      <c r="L78" s="36" t="s">
        <v>121</v>
      </c>
    </row>
    <row r="79" spans="1:12" s="35" customFormat="1" ht="43.2" x14ac:dyDescent="0.3">
      <c r="A79" s="32" t="s">
        <v>273</v>
      </c>
      <c r="B79" s="32" t="s">
        <v>123</v>
      </c>
      <c r="C79" s="32" t="s">
        <v>176</v>
      </c>
      <c r="D79" s="34">
        <v>3</v>
      </c>
      <c r="E79" s="32" t="s">
        <v>9</v>
      </c>
      <c r="F79" s="34">
        <v>3</v>
      </c>
      <c r="G79" s="32">
        <v>26</v>
      </c>
      <c r="H79" s="32"/>
      <c r="I79" s="32"/>
      <c r="J79" s="32"/>
      <c r="K79" s="32" t="s">
        <v>106</v>
      </c>
      <c r="L79" s="36" t="s">
        <v>113</v>
      </c>
    </row>
    <row r="80" spans="1:12" s="35" customFormat="1" ht="43.2" x14ac:dyDescent="0.3">
      <c r="A80" s="32" t="s">
        <v>274</v>
      </c>
      <c r="B80" s="32" t="s">
        <v>124</v>
      </c>
      <c r="C80" s="32" t="s">
        <v>177</v>
      </c>
      <c r="D80" s="34">
        <v>2</v>
      </c>
      <c r="E80" s="32" t="s">
        <v>10</v>
      </c>
      <c r="F80" s="34">
        <v>3</v>
      </c>
      <c r="G80" s="32"/>
      <c r="H80" s="32">
        <v>26</v>
      </c>
      <c r="I80" s="32"/>
      <c r="J80" s="32"/>
      <c r="K80" s="32" t="s">
        <v>106</v>
      </c>
      <c r="L80" s="36" t="s">
        <v>113</v>
      </c>
    </row>
    <row r="81" spans="1:12" s="35" customFormat="1" ht="14.4" x14ac:dyDescent="0.3">
      <c r="A81" s="32" t="s">
        <v>275</v>
      </c>
      <c r="B81" s="32" t="s">
        <v>125</v>
      </c>
      <c r="C81" s="32" t="s">
        <v>178</v>
      </c>
      <c r="D81" s="34">
        <v>2</v>
      </c>
      <c r="E81" s="32" t="s">
        <v>10</v>
      </c>
      <c r="F81" s="34">
        <v>3</v>
      </c>
      <c r="G81" s="32"/>
      <c r="H81" s="32">
        <v>26</v>
      </c>
      <c r="I81" s="32"/>
      <c r="J81" s="32"/>
      <c r="K81" s="32" t="s">
        <v>104</v>
      </c>
      <c r="L81" s="36"/>
    </row>
    <row r="82" spans="1:12" s="35" customFormat="1" ht="28.8" x14ac:dyDescent="0.3">
      <c r="A82" s="32" t="s">
        <v>276</v>
      </c>
      <c r="B82" s="32" t="s">
        <v>126</v>
      </c>
      <c r="C82" s="32" t="s">
        <v>179</v>
      </c>
      <c r="D82" s="34">
        <v>3</v>
      </c>
      <c r="E82" s="32" t="s">
        <v>9</v>
      </c>
      <c r="F82" s="34">
        <v>4</v>
      </c>
      <c r="G82" s="32">
        <v>39</v>
      </c>
      <c r="H82" s="32"/>
      <c r="I82" s="32"/>
      <c r="J82" s="32"/>
      <c r="K82" s="32" t="s">
        <v>120</v>
      </c>
      <c r="L82" s="36" t="s">
        <v>127</v>
      </c>
    </row>
    <row r="83" spans="1:12" s="35" customFormat="1" ht="28.8" x14ac:dyDescent="0.3">
      <c r="A83" s="32" t="s">
        <v>277</v>
      </c>
      <c r="B83" s="32" t="s">
        <v>128</v>
      </c>
      <c r="C83" s="32" t="s">
        <v>180</v>
      </c>
      <c r="D83" s="34">
        <v>2</v>
      </c>
      <c r="E83" s="32" t="s">
        <v>10</v>
      </c>
      <c r="F83" s="34">
        <v>4</v>
      </c>
      <c r="G83" s="32"/>
      <c r="H83" s="32">
        <v>26</v>
      </c>
      <c r="I83" s="32"/>
      <c r="J83" s="32"/>
      <c r="K83" s="32" t="s">
        <v>120</v>
      </c>
      <c r="L83" s="36" t="s">
        <v>127</v>
      </c>
    </row>
    <row r="84" spans="1:12" s="35" customFormat="1" ht="28.8" x14ac:dyDescent="0.3">
      <c r="A84" s="32" t="s">
        <v>278</v>
      </c>
      <c r="B84" s="32" t="s">
        <v>129</v>
      </c>
      <c r="C84" s="32" t="s">
        <v>181</v>
      </c>
      <c r="D84" s="34">
        <v>3</v>
      </c>
      <c r="E84" s="32" t="s">
        <v>9</v>
      </c>
      <c r="F84" s="34">
        <v>4</v>
      </c>
      <c r="G84" s="32">
        <v>26</v>
      </c>
      <c r="H84" s="32"/>
      <c r="I84" s="32"/>
      <c r="J84" s="32"/>
      <c r="K84" s="32" t="s">
        <v>116</v>
      </c>
      <c r="L84" s="36" t="s">
        <v>130</v>
      </c>
    </row>
    <row r="85" spans="1:12" s="35" customFormat="1" ht="28.8" x14ac:dyDescent="0.3">
      <c r="A85" s="32" t="s">
        <v>279</v>
      </c>
      <c r="B85" s="32" t="s">
        <v>131</v>
      </c>
      <c r="C85" s="32" t="s">
        <v>182</v>
      </c>
      <c r="D85" s="34">
        <v>2</v>
      </c>
      <c r="E85" s="32" t="s">
        <v>10</v>
      </c>
      <c r="F85" s="34">
        <v>4</v>
      </c>
      <c r="G85" s="32"/>
      <c r="H85" s="32">
        <v>26</v>
      </c>
      <c r="I85" s="32"/>
      <c r="J85" s="32"/>
      <c r="K85" s="32" t="s">
        <v>116</v>
      </c>
      <c r="L85" s="36" t="s">
        <v>130</v>
      </c>
    </row>
    <row r="86" spans="1:12" s="35" customFormat="1" ht="28.8" x14ac:dyDescent="0.3">
      <c r="A86" s="32" t="s">
        <v>280</v>
      </c>
      <c r="B86" s="32" t="s">
        <v>132</v>
      </c>
      <c r="C86" s="32" t="s">
        <v>183</v>
      </c>
      <c r="D86" s="34">
        <v>3</v>
      </c>
      <c r="E86" s="32" t="s">
        <v>9</v>
      </c>
      <c r="F86" s="34">
        <v>5</v>
      </c>
      <c r="G86" s="32">
        <v>26</v>
      </c>
      <c r="H86" s="32"/>
      <c r="I86" s="32"/>
      <c r="J86" s="32"/>
      <c r="K86" s="32" t="s">
        <v>120</v>
      </c>
      <c r="L86" s="36" t="s">
        <v>133</v>
      </c>
    </row>
    <row r="87" spans="1:12" s="35" customFormat="1" ht="28.8" x14ac:dyDescent="0.3">
      <c r="A87" s="32" t="s">
        <v>281</v>
      </c>
      <c r="B87" s="32" t="s">
        <v>134</v>
      </c>
      <c r="C87" s="32" t="s">
        <v>184</v>
      </c>
      <c r="D87" s="34">
        <v>2</v>
      </c>
      <c r="E87" s="32" t="s">
        <v>10</v>
      </c>
      <c r="F87" s="34">
        <v>5</v>
      </c>
      <c r="G87" s="32"/>
      <c r="H87" s="32">
        <v>26</v>
      </c>
      <c r="I87" s="32"/>
      <c r="J87" s="32"/>
      <c r="K87" s="32" t="s">
        <v>120</v>
      </c>
      <c r="L87" s="36" t="s">
        <v>133</v>
      </c>
    </row>
    <row r="88" spans="1:12" s="35" customFormat="1" ht="28.8" x14ac:dyDescent="0.3">
      <c r="A88" s="32" t="s">
        <v>282</v>
      </c>
      <c r="B88" s="32" t="s">
        <v>135</v>
      </c>
      <c r="C88" s="32" t="s">
        <v>185</v>
      </c>
      <c r="D88" s="34">
        <v>3</v>
      </c>
      <c r="E88" s="32" t="s">
        <v>9</v>
      </c>
      <c r="F88" s="34">
        <v>5</v>
      </c>
      <c r="G88" s="32">
        <v>26</v>
      </c>
      <c r="H88" s="32"/>
      <c r="I88" s="32"/>
      <c r="J88" s="32"/>
      <c r="K88" s="32" t="s">
        <v>116</v>
      </c>
      <c r="L88" s="36" t="s">
        <v>136</v>
      </c>
    </row>
    <row r="89" spans="1:12" s="35" customFormat="1" ht="28.8" x14ac:dyDescent="0.3">
      <c r="A89" s="32" t="s">
        <v>283</v>
      </c>
      <c r="B89" s="32" t="s">
        <v>137</v>
      </c>
      <c r="C89" s="32" t="s">
        <v>186</v>
      </c>
      <c r="D89" s="34">
        <v>2</v>
      </c>
      <c r="E89" s="32" t="s">
        <v>10</v>
      </c>
      <c r="F89" s="34">
        <v>5</v>
      </c>
      <c r="G89" s="32"/>
      <c r="H89" s="32">
        <v>26</v>
      </c>
      <c r="I89" s="32"/>
      <c r="J89" s="32"/>
      <c r="K89" s="32" t="s">
        <v>116</v>
      </c>
      <c r="L89" s="36" t="s">
        <v>136</v>
      </c>
    </row>
    <row r="90" spans="1:12" s="35" customFormat="1" ht="28.8" x14ac:dyDescent="0.3">
      <c r="A90" s="32" t="s">
        <v>284</v>
      </c>
      <c r="B90" s="32" t="s">
        <v>138</v>
      </c>
      <c r="C90" s="32" t="s">
        <v>187</v>
      </c>
      <c r="D90" s="34">
        <v>3</v>
      </c>
      <c r="E90" s="32" t="s">
        <v>9</v>
      </c>
      <c r="F90" s="34">
        <v>6</v>
      </c>
      <c r="G90" s="32">
        <v>26</v>
      </c>
      <c r="H90" s="32"/>
      <c r="I90" s="32"/>
      <c r="J90" s="32"/>
      <c r="K90" s="32" t="s">
        <v>139</v>
      </c>
      <c r="L90" s="36" t="s">
        <v>140</v>
      </c>
    </row>
    <row r="91" spans="1:12" s="35" customFormat="1" ht="28.8" x14ac:dyDescent="0.3">
      <c r="A91" s="32" t="s">
        <v>285</v>
      </c>
      <c r="B91" s="32" t="s">
        <v>141</v>
      </c>
      <c r="C91" s="32" t="s">
        <v>188</v>
      </c>
      <c r="D91" s="34">
        <v>2</v>
      </c>
      <c r="E91" s="32" t="s">
        <v>10</v>
      </c>
      <c r="F91" s="34">
        <v>6</v>
      </c>
      <c r="G91" s="32"/>
      <c r="H91" s="32">
        <v>26</v>
      </c>
      <c r="I91" s="32"/>
      <c r="J91" s="32"/>
      <c r="K91" s="32" t="s">
        <v>139</v>
      </c>
      <c r="L91" s="36" t="s">
        <v>142</v>
      </c>
    </row>
    <row r="92" spans="1:12" s="35" customFormat="1" ht="14.4" x14ac:dyDescent="0.3">
      <c r="A92" s="32" t="s">
        <v>286</v>
      </c>
      <c r="B92" s="32" t="s">
        <v>143</v>
      </c>
      <c r="C92" s="32" t="s">
        <v>189</v>
      </c>
      <c r="D92" s="34">
        <v>3</v>
      </c>
      <c r="E92" s="32" t="s">
        <v>10</v>
      </c>
      <c r="F92" s="34">
        <v>7</v>
      </c>
      <c r="G92" s="32"/>
      <c r="H92" s="32">
        <v>26</v>
      </c>
      <c r="I92" s="32"/>
      <c r="J92" s="32"/>
      <c r="K92" s="32" t="s">
        <v>104</v>
      </c>
      <c r="L92" s="36"/>
    </row>
    <row r="93" spans="1:12" s="35" customFormat="1" ht="14.4" x14ac:dyDescent="0.3">
      <c r="A93" s="32" t="s">
        <v>287</v>
      </c>
      <c r="B93" s="32" t="s">
        <v>144</v>
      </c>
      <c r="C93" s="32" t="s">
        <v>190</v>
      </c>
      <c r="D93" s="34">
        <v>3</v>
      </c>
      <c r="E93" s="32" t="s">
        <v>9</v>
      </c>
      <c r="F93" s="34">
        <v>7</v>
      </c>
      <c r="G93" s="32">
        <v>26</v>
      </c>
      <c r="H93" s="32"/>
      <c r="I93" s="32"/>
      <c r="J93" s="32"/>
      <c r="K93" s="32" t="s">
        <v>109</v>
      </c>
      <c r="L93" s="36"/>
    </row>
    <row r="94" spans="1:12" s="35" customFormat="1" ht="14.4" x14ac:dyDescent="0.3">
      <c r="A94" s="32" t="s">
        <v>288</v>
      </c>
      <c r="B94" s="32" t="s">
        <v>145</v>
      </c>
      <c r="C94" s="32" t="s">
        <v>191</v>
      </c>
      <c r="D94" s="34">
        <v>2</v>
      </c>
      <c r="E94" s="32" t="s">
        <v>10</v>
      </c>
      <c r="F94" s="34">
        <v>7</v>
      </c>
      <c r="G94" s="32"/>
      <c r="H94" s="32">
        <v>26</v>
      </c>
      <c r="I94" s="32"/>
      <c r="J94" s="32"/>
      <c r="K94" s="32" t="s">
        <v>109</v>
      </c>
      <c r="L94" s="36"/>
    </row>
    <row r="95" spans="1:12" s="35" customFormat="1" ht="28.8" x14ac:dyDescent="0.3">
      <c r="A95" s="32" t="s">
        <v>289</v>
      </c>
      <c r="B95" s="32" t="s">
        <v>146</v>
      </c>
      <c r="C95" s="32" t="s">
        <v>192</v>
      </c>
      <c r="D95" s="34">
        <v>3</v>
      </c>
      <c r="E95" s="32" t="s">
        <v>9</v>
      </c>
      <c r="F95" s="34">
        <v>6</v>
      </c>
      <c r="G95" s="32">
        <v>26</v>
      </c>
      <c r="H95" s="32"/>
      <c r="I95" s="32"/>
      <c r="J95" s="32"/>
      <c r="K95" s="32" t="s">
        <v>109</v>
      </c>
      <c r="L95" s="36" t="s">
        <v>223</v>
      </c>
    </row>
    <row r="96" spans="1:12" s="35" customFormat="1" ht="28.8" x14ac:dyDescent="0.3">
      <c r="A96" s="32" t="s">
        <v>290</v>
      </c>
      <c r="B96" s="32" t="s">
        <v>147</v>
      </c>
      <c r="C96" s="32" t="s">
        <v>193</v>
      </c>
      <c r="D96" s="34">
        <v>2</v>
      </c>
      <c r="E96" s="32" t="s">
        <v>10</v>
      </c>
      <c r="F96" s="34">
        <v>6</v>
      </c>
      <c r="G96" s="32"/>
      <c r="H96" s="32">
        <v>26</v>
      </c>
      <c r="I96" s="32"/>
      <c r="J96" s="32"/>
      <c r="K96" s="32" t="s">
        <v>109</v>
      </c>
      <c r="L96" s="36" t="s">
        <v>223</v>
      </c>
    </row>
    <row r="97" spans="1:12" s="35" customFormat="1" ht="14.4" x14ac:dyDescent="0.3">
      <c r="A97" s="32" t="s">
        <v>291</v>
      </c>
      <c r="B97" s="32" t="s">
        <v>148</v>
      </c>
      <c r="C97" s="32" t="s">
        <v>194</v>
      </c>
      <c r="D97" s="34">
        <v>3</v>
      </c>
      <c r="E97" s="32" t="s">
        <v>10</v>
      </c>
      <c r="F97" s="34">
        <v>8</v>
      </c>
      <c r="G97" s="32"/>
      <c r="H97" s="32">
        <v>26</v>
      </c>
      <c r="I97" s="32"/>
      <c r="J97" s="32"/>
      <c r="K97" s="32" t="s">
        <v>104</v>
      </c>
      <c r="L97" s="36"/>
    </row>
    <row r="98" spans="1:12" s="35" customFormat="1" ht="28.8" x14ac:dyDescent="0.3">
      <c r="A98" s="32" t="s">
        <v>292</v>
      </c>
      <c r="B98" s="32" t="s">
        <v>149</v>
      </c>
      <c r="C98" s="32" t="s">
        <v>195</v>
      </c>
      <c r="D98" s="34">
        <v>3</v>
      </c>
      <c r="E98" s="32" t="s">
        <v>10</v>
      </c>
      <c r="F98" s="34">
        <v>8</v>
      </c>
      <c r="G98" s="32"/>
      <c r="H98" s="32">
        <v>26</v>
      </c>
      <c r="I98" s="32"/>
      <c r="J98" s="32"/>
      <c r="K98" s="32" t="s">
        <v>139</v>
      </c>
      <c r="L98" s="36" t="s">
        <v>150</v>
      </c>
    </row>
    <row r="99" spans="1:12" s="35" customFormat="1" ht="28.8" x14ac:dyDescent="0.3">
      <c r="A99" s="32" t="s">
        <v>293</v>
      </c>
      <c r="B99" s="32" t="s">
        <v>151</v>
      </c>
      <c r="C99" s="32" t="s">
        <v>196</v>
      </c>
      <c r="D99" s="34">
        <v>3</v>
      </c>
      <c r="E99" s="32" t="s">
        <v>9</v>
      </c>
      <c r="F99" s="34">
        <v>8</v>
      </c>
      <c r="G99" s="32">
        <v>26</v>
      </c>
      <c r="H99" s="32"/>
      <c r="I99" s="32"/>
      <c r="J99" s="32"/>
      <c r="K99" s="32" t="s">
        <v>116</v>
      </c>
      <c r="L99" s="36" t="s">
        <v>152</v>
      </c>
    </row>
    <row r="100" spans="1:12" s="35" customFormat="1" ht="28.8" x14ac:dyDescent="0.3">
      <c r="A100" s="32" t="s">
        <v>294</v>
      </c>
      <c r="B100" s="32" t="s">
        <v>153</v>
      </c>
      <c r="C100" s="32" t="s">
        <v>197</v>
      </c>
      <c r="D100" s="34">
        <v>2</v>
      </c>
      <c r="E100" s="32" t="s">
        <v>10</v>
      </c>
      <c r="F100" s="34">
        <v>8</v>
      </c>
      <c r="G100" s="32"/>
      <c r="H100" s="32">
        <v>26</v>
      </c>
      <c r="I100" s="32"/>
      <c r="J100" s="32"/>
      <c r="K100" s="32" t="s">
        <v>116</v>
      </c>
      <c r="L100" s="36" t="s">
        <v>152</v>
      </c>
    </row>
    <row r="101" spans="1:12" s="35" customFormat="1" ht="14.4" x14ac:dyDescent="0.3">
      <c r="A101" s="32" t="s">
        <v>295</v>
      </c>
      <c r="B101" s="32" t="s">
        <v>154</v>
      </c>
      <c r="C101" s="32" t="s">
        <v>198</v>
      </c>
      <c r="D101" s="34">
        <v>3</v>
      </c>
      <c r="E101" s="32" t="s">
        <v>10</v>
      </c>
      <c r="F101" s="34">
        <v>9</v>
      </c>
      <c r="G101" s="32"/>
      <c r="H101" s="32">
        <v>26</v>
      </c>
      <c r="I101" s="32"/>
      <c r="J101" s="32"/>
      <c r="K101" s="32" t="s">
        <v>104</v>
      </c>
      <c r="L101" s="36"/>
    </row>
    <row r="102" spans="1:12" s="35" customFormat="1" ht="43.2" x14ac:dyDescent="0.3">
      <c r="A102" s="32" t="s">
        <v>296</v>
      </c>
      <c r="B102" s="32" t="s">
        <v>155</v>
      </c>
      <c r="C102" s="32" t="s">
        <v>199</v>
      </c>
      <c r="D102" s="34">
        <v>2</v>
      </c>
      <c r="E102" s="32" t="s">
        <v>9</v>
      </c>
      <c r="F102" s="34">
        <v>7</v>
      </c>
      <c r="G102" s="32">
        <v>26</v>
      </c>
      <c r="H102" s="32"/>
      <c r="I102" s="32"/>
      <c r="J102" s="32"/>
      <c r="K102" s="32" t="s">
        <v>116</v>
      </c>
      <c r="L102" s="36" t="s">
        <v>156</v>
      </c>
    </row>
    <row r="103" spans="1:12" s="35" customFormat="1" ht="14.4" x14ac:dyDescent="0.3">
      <c r="A103" s="32" t="s">
        <v>297</v>
      </c>
      <c r="B103" s="32" t="s">
        <v>157</v>
      </c>
      <c r="C103" s="32" t="s">
        <v>200</v>
      </c>
      <c r="D103" s="34">
        <v>2</v>
      </c>
      <c r="E103" s="32" t="s">
        <v>10</v>
      </c>
      <c r="F103" s="34">
        <v>9</v>
      </c>
      <c r="G103" s="32"/>
      <c r="H103" s="32">
        <v>26</v>
      </c>
      <c r="I103" s="32"/>
      <c r="J103" s="32"/>
      <c r="K103" s="32" t="s">
        <v>104</v>
      </c>
      <c r="L103" s="36"/>
    </row>
    <row r="104" spans="1:12" s="35" customFormat="1" ht="14.4" x14ac:dyDescent="0.3">
      <c r="A104" s="32" t="s">
        <v>298</v>
      </c>
      <c r="B104" s="32" t="s">
        <v>158</v>
      </c>
      <c r="C104" s="32" t="s">
        <v>201</v>
      </c>
      <c r="D104" s="34">
        <v>2</v>
      </c>
      <c r="E104" s="32" t="s">
        <v>9</v>
      </c>
      <c r="F104" s="34">
        <v>9</v>
      </c>
      <c r="G104" s="32">
        <v>26</v>
      </c>
      <c r="H104" s="32"/>
      <c r="I104" s="32"/>
      <c r="J104" s="32"/>
      <c r="K104" s="32" t="s">
        <v>106</v>
      </c>
      <c r="L104" s="36"/>
    </row>
    <row r="105" spans="1:12" s="35" customFormat="1" ht="14.4" x14ac:dyDescent="0.3">
      <c r="A105" s="32" t="s">
        <v>299</v>
      </c>
      <c r="B105" s="32" t="s">
        <v>159</v>
      </c>
      <c r="C105" s="32" t="s">
        <v>202</v>
      </c>
      <c r="D105" s="34">
        <v>2</v>
      </c>
      <c r="E105" s="32" t="s">
        <v>9</v>
      </c>
      <c r="F105" s="34">
        <v>9</v>
      </c>
      <c r="G105" s="32">
        <v>26</v>
      </c>
      <c r="H105" s="32"/>
      <c r="I105" s="32"/>
      <c r="J105" s="32"/>
      <c r="K105" s="32" t="s">
        <v>106</v>
      </c>
      <c r="L105" s="36"/>
    </row>
    <row r="106" spans="1:12" s="35" customFormat="1" ht="14.4" x14ac:dyDescent="0.3">
      <c r="A106" s="32" t="s">
        <v>225</v>
      </c>
      <c r="B106" s="32" t="s">
        <v>160</v>
      </c>
      <c r="C106" s="32"/>
      <c r="D106" s="34">
        <v>0</v>
      </c>
      <c r="E106" s="32" t="s">
        <v>162</v>
      </c>
      <c r="F106" s="34">
        <v>9</v>
      </c>
      <c r="G106" s="32"/>
      <c r="H106" s="32"/>
      <c r="I106" s="32"/>
      <c r="J106" s="32"/>
      <c r="K106" s="32"/>
      <c r="L106" s="36"/>
    </row>
    <row r="107" spans="1:12" s="35" customFormat="1" ht="14.4" x14ac:dyDescent="0.3">
      <c r="A107" s="32" t="s">
        <v>226</v>
      </c>
      <c r="B107" s="32" t="s">
        <v>161</v>
      </c>
      <c r="C107" s="32"/>
      <c r="D107" s="34">
        <v>0</v>
      </c>
      <c r="E107" s="32" t="s">
        <v>162</v>
      </c>
      <c r="F107" s="34">
        <v>9</v>
      </c>
      <c r="G107" s="32"/>
      <c r="H107" s="32"/>
      <c r="I107" s="32"/>
      <c r="J107" s="32"/>
      <c r="K107" s="32"/>
      <c r="L107" s="36"/>
    </row>
    <row r="108" spans="1:12" s="35" customFormat="1" ht="14.4" x14ac:dyDescent="0.3">
      <c r="A108" s="21" t="s">
        <v>337</v>
      </c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3"/>
    </row>
    <row r="109" spans="1:12" s="35" customFormat="1" ht="28.8" x14ac:dyDescent="0.3">
      <c r="A109" s="15" t="s">
        <v>338</v>
      </c>
      <c r="B109" s="16" t="s">
        <v>339</v>
      </c>
      <c r="C109" s="16" t="s">
        <v>340</v>
      </c>
      <c r="D109" s="17">
        <v>0</v>
      </c>
      <c r="E109" s="15" t="s">
        <v>341</v>
      </c>
      <c r="F109" s="18" t="s">
        <v>342</v>
      </c>
      <c r="G109" s="15"/>
      <c r="H109" s="19"/>
      <c r="I109" s="17">
        <v>26</v>
      </c>
      <c r="J109" s="15"/>
      <c r="K109" s="20" t="s">
        <v>343</v>
      </c>
      <c r="L109" s="49"/>
    </row>
    <row r="110" spans="1:12" s="35" customFormat="1" ht="14.4" x14ac:dyDescent="0.3">
      <c r="A110" s="38" t="s">
        <v>204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40"/>
    </row>
    <row r="111" spans="1:12" s="35" customFormat="1" ht="14.4" x14ac:dyDescent="0.3">
      <c r="A111" s="37" t="s">
        <v>321</v>
      </c>
      <c r="B111" s="37" t="s">
        <v>322</v>
      </c>
      <c r="C111" s="32" t="s">
        <v>323</v>
      </c>
      <c r="D111" s="34">
        <v>2</v>
      </c>
      <c r="E111" s="32" t="s">
        <v>10</v>
      </c>
      <c r="F111" s="41" t="s">
        <v>317</v>
      </c>
      <c r="G111" s="32"/>
      <c r="H111" s="32"/>
      <c r="I111" s="32">
        <v>26</v>
      </c>
      <c r="J111" s="32"/>
      <c r="K111" s="32" t="s">
        <v>67</v>
      </c>
      <c r="L111" s="36"/>
    </row>
    <row r="112" spans="1:12" s="35" customFormat="1" ht="14.4" x14ac:dyDescent="0.3">
      <c r="A112" s="42" t="s">
        <v>303</v>
      </c>
      <c r="B112" s="43" t="s">
        <v>215</v>
      </c>
      <c r="C112" s="43" t="s">
        <v>216</v>
      </c>
      <c r="D112" s="44">
        <v>3</v>
      </c>
      <c r="E112" s="36" t="s">
        <v>10</v>
      </c>
      <c r="F112" s="41" t="s">
        <v>316</v>
      </c>
      <c r="G112" s="41"/>
      <c r="H112" s="41"/>
      <c r="I112" s="41">
        <v>26</v>
      </c>
      <c r="J112" s="41"/>
      <c r="K112" s="43" t="s">
        <v>74</v>
      </c>
      <c r="L112" s="36"/>
    </row>
    <row r="113" spans="1:12" s="35" customFormat="1" ht="14.4" x14ac:dyDescent="0.3">
      <c r="A113" s="42" t="s">
        <v>304</v>
      </c>
      <c r="B113" s="43" t="s">
        <v>217</v>
      </c>
      <c r="C113" s="43" t="s">
        <v>218</v>
      </c>
      <c r="D113" s="44">
        <v>4</v>
      </c>
      <c r="E113" s="36" t="s">
        <v>10</v>
      </c>
      <c r="F113" s="41" t="s">
        <v>316</v>
      </c>
      <c r="G113" s="41"/>
      <c r="H113" s="41"/>
      <c r="I113" s="41">
        <v>39</v>
      </c>
      <c r="J113" s="41"/>
      <c r="K113" s="43" t="s">
        <v>90</v>
      </c>
      <c r="L113" s="36"/>
    </row>
    <row r="114" spans="1:12" s="35" customFormat="1" ht="14.4" x14ac:dyDescent="0.3">
      <c r="A114" s="42" t="s">
        <v>305</v>
      </c>
      <c r="B114" s="43" t="s">
        <v>219</v>
      </c>
      <c r="C114" s="43" t="s">
        <v>220</v>
      </c>
      <c r="D114" s="44">
        <v>3</v>
      </c>
      <c r="E114" s="36" t="s">
        <v>10</v>
      </c>
      <c r="F114" s="41" t="s">
        <v>316</v>
      </c>
      <c r="G114" s="41"/>
      <c r="H114" s="41">
        <v>26</v>
      </c>
      <c r="I114" s="41"/>
      <c r="J114" s="41"/>
      <c r="K114" s="43" t="s">
        <v>55</v>
      </c>
      <c r="L114" s="36"/>
    </row>
    <row r="115" spans="1:12" s="35" customFormat="1" ht="14.4" x14ac:dyDescent="0.3">
      <c r="A115" s="42" t="s">
        <v>306</v>
      </c>
      <c r="B115" s="43" t="s">
        <v>221</v>
      </c>
      <c r="C115" s="43" t="s">
        <v>222</v>
      </c>
      <c r="D115" s="44">
        <v>2</v>
      </c>
      <c r="E115" s="36" t="s">
        <v>10</v>
      </c>
      <c r="F115" s="41" t="s">
        <v>316</v>
      </c>
      <c r="G115" s="41"/>
      <c r="H115" s="41">
        <v>26</v>
      </c>
      <c r="I115" s="41"/>
      <c r="J115" s="41"/>
      <c r="K115" s="43" t="s">
        <v>55</v>
      </c>
      <c r="L115" s="36"/>
    </row>
    <row r="116" spans="1:12" s="35" customFormat="1" ht="14.4" x14ac:dyDescent="0.3">
      <c r="A116" s="45" t="s">
        <v>301</v>
      </c>
      <c r="B116" s="43" t="s">
        <v>207</v>
      </c>
      <c r="C116" s="43" t="s">
        <v>208</v>
      </c>
      <c r="D116" s="44">
        <v>3</v>
      </c>
      <c r="E116" s="36" t="s">
        <v>10</v>
      </c>
      <c r="F116" s="41" t="s">
        <v>317</v>
      </c>
      <c r="G116" s="41"/>
      <c r="H116" s="41">
        <v>26</v>
      </c>
      <c r="I116" s="41"/>
      <c r="J116" s="41"/>
      <c r="K116" s="43" t="s">
        <v>60</v>
      </c>
      <c r="L116" s="36"/>
    </row>
    <row r="117" spans="1:12" s="35" customFormat="1" ht="14.4" x14ac:dyDescent="0.3">
      <c r="A117" s="45" t="s">
        <v>302</v>
      </c>
      <c r="B117" s="43" t="s">
        <v>318</v>
      </c>
      <c r="C117" s="43" t="s">
        <v>209</v>
      </c>
      <c r="D117" s="44">
        <v>3</v>
      </c>
      <c r="E117" s="36" t="s">
        <v>9</v>
      </c>
      <c r="F117" s="41" t="s">
        <v>317</v>
      </c>
      <c r="G117" s="41">
        <v>26</v>
      </c>
      <c r="H117" s="41"/>
      <c r="I117" s="41"/>
      <c r="J117" s="41"/>
      <c r="K117" s="36" t="s">
        <v>48</v>
      </c>
      <c r="L117" s="36"/>
    </row>
    <row r="118" spans="1:12" s="35" customFormat="1" ht="14.4" x14ac:dyDescent="0.3">
      <c r="A118" s="45" t="s">
        <v>300</v>
      </c>
      <c r="B118" s="43" t="s">
        <v>206</v>
      </c>
      <c r="C118" s="43" t="s">
        <v>206</v>
      </c>
      <c r="D118" s="44">
        <v>3</v>
      </c>
      <c r="E118" s="36" t="s">
        <v>10</v>
      </c>
      <c r="F118" s="41" t="s">
        <v>316</v>
      </c>
      <c r="G118" s="41"/>
      <c r="H118" s="41">
        <v>26</v>
      </c>
      <c r="I118" s="41"/>
      <c r="J118" s="41"/>
      <c r="K118" s="43" t="s">
        <v>55</v>
      </c>
      <c r="L118" s="36"/>
    </row>
    <row r="119" spans="1:12" s="35" customFormat="1" ht="14.4" x14ac:dyDescent="0.3">
      <c r="A119" s="32" t="s">
        <v>319</v>
      </c>
      <c r="B119" s="46" t="s">
        <v>210</v>
      </c>
      <c r="C119" s="47" t="s">
        <v>211</v>
      </c>
      <c r="D119" s="48">
        <v>3</v>
      </c>
      <c r="E119" s="46" t="s">
        <v>9</v>
      </c>
      <c r="F119" s="34" t="s">
        <v>317</v>
      </c>
      <c r="G119" s="32">
        <v>26</v>
      </c>
      <c r="H119" s="32"/>
      <c r="I119" s="32"/>
      <c r="J119" s="32"/>
      <c r="K119" s="47" t="s">
        <v>48</v>
      </c>
      <c r="L119" s="36"/>
    </row>
    <row r="120" spans="1:12" s="35" customFormat="1" ht="14.4" x14ac:dyDescent="0.3">
      <c r="A120" s="45" t="s">
        <v>320</v>
      </c>
      <c r="B120" s="43" t="s">
        <v>212</v>
      </c>
      <c r="C120" s="43" t="s">
        <v>213</v>
      </c>
      <c r="D120" s="44">
        <v>3</v>
      </c>
      <c r="E120" s="36" t="s">
        <v>9</v>
      </c>
      <c r="F120" s="41" t="s">
        <v>317</v>
      </c>
      <c r="G120" s="41">
        <v>39</v>
      </c>
      <c r="H120" s="41"/>
      <c r="I120" s="41"/>
      <c r="J120" s="41"/>
      <c r="K120" s="36" t="s">
        <v>205</v>
      </c>
      <c r="L120" s="36"/>
    </row>
    <row r="121" spans="1:12" s="35" customFormat="1" ht="14.4" x14ac:dyDescent="0.3">
      <c r="A121" s="32"/>
      <c r="B121" s="43" t="s">
        <v>330</v>
      </c>
      <c r="C121" s="43" t="s">
        <v>331</v>
      </c>
      <c r="D121" s="34">
        <v>3</v>
      </c>
      <c r="E121" s="36" t="s">
        <v>9</v>
      </c>
      <c r="F121" s="41" t="s">
        <v>316</v>
      </c>
      <c r="G121" s="41">
        <v>26</v>
      </c>
      <c r="H121" s="32"/>
      <c r="I121" s="32"/>
      <c r="J121" s="32"/>
      <c r="K121" s="36" t="s">
        <v>309</v>
      </c>
      <c r="L121" s="36"/>
    </row>
    <row r="122" spans="1:12" s="35" customFormat="1" ht="14.4" x14ac:dyDescent="0.3">
      <c r="A122" s="38" t="s">
        <v>336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40"/>
    </row>
    <row r="123" spans="1:12" s="35" customFormat="1" ht="14.4" x14ac:dyDescent="0.3">
      <c r="A123" s="32"/>
      <c r="B123" s="32" t="s">
        <v>18</v>
      </c>
      <c r="C123" s="32"/>
      <c r="D123" s="34">
        <v>2</v>
      </c>
      <c r="E123" s="32"/>
      <c r="F123" s="34">
        <v>4</v>
      </c>
      <c r="G123" s="32"/>
      <c r="H123" s="32"/>
      <c r="I123" s="32"/>
      <c r="J123" s="32"/>
      <c r="K123" s="32"/>
      <c r="L123" s="36"/>
    </row>
    <row r="124" spans="1:12" s="35" customFormat="1" ht="14.4" x14ac:dyDescent="0.3">
      <c r="A124" s="32"/>
      <c r="B124" s="32" t="s">
        <v>19</v>
      </c>
      <c r="C124" s="32"/>
      <c r="D124" s="34">
        <v>2</v>
      </c>
      <c r="E124" s="32"/>
      <c r="F124" s="34">
        <v>6</v>
      </c>
      <c r="G124" s="32"/>
      <c r="H124" s="32"/>
      <c r="I124" s="32"/>
      <c r="J124" s="32"/>
      <c r="K124" s="32"/>
      <c r="L124" s="36"/>
    </row>
    <row r="125" spans="1:12" s="35" customFormat="1" ht="14.4" x14ac:dyDescent="0.3">
      <c r="A125" s="32"/>
      <c r="B125" s="32" t="s">
        <v>20</v>
      </c>
      <c r="C125" s="32"/>
      <c r="D125" s="34">
        <v>2</v>
      </c>
      <c r="E125" s="32"/>
      <c r="F125" s="34">
        <v>4</v>
      </c>
      <c r="G125" s="32"/>
      <c r="H125" s="32"/>
      <c r="I125" s="32"/>
      <c r="J125" s="32"/>
      <c r="K125" s="32"/>
      <c r="L125" s="36"/>
    </row>
    <row r="126" spans="1:12" s="35" customFormat="1" ht="14.4" x14ac:dyDescent="0.3">
      <c r="A126" s="32"/>
      <c r="B126" s="32" t="s">
        <v>21</v>
      </c>
      <c r="C126" s="32"/>
      <c r="D126" s="34">
        <v>2</v>
      </c>
      <c r="E126" s="32"/>
      <c r="F126" s="34">
        <v>8</v>
      </c>
      <c r="G126" s="32"/>
      <c r="H126" s="32"/>
      <c r="I126" s="32"/>
      <c r="J126" s="32"/>
      <c r="K126" s="32"/>
      <c r="L126" s="36"/>
    </row>
    <row r="127" spans="1:12" s="35" customFormat="1" ht="14.4" x14ac:dyDescent="0.3">
      <c r="A127" s="32"/>
      <c r="B127" s="32" t="s">
        <v>22</v>
      </c>
      <c r="C127" s="32"/>
      <c r="D127" s="34">
        <v>2</v>
      </c>
      <c r="E127" s="32"/>
      <c r="F127" s="34">
        <v>9</v>
      </c>
      <c r="G127" s="32"/>
      <c r="H127" s="32"/>
      <c r="I127" s="32"/>
      <c r="J127" s="32"/>
      <c r="K127" s="32"/>
      <c r="L127" s="36"/>
    </row>
    <row r="128" spans="1:12" s="35" customFormat="1" ht="14.4" x14ac:dyDescent="0.3">
      <c r="D128" s="48"/>
      <c r="F128" s="48"/>
      <c r="L128" s="50"/>
    </row>
    <row r="129" spans="4:12" s="35" customFormat="1" ht="14.4" x14ac:dyDescent="0.3">
      <c r="D129" s="48"/>
      <c r="F129" s="48"/>
      <c r="L129" s="50"/>
    </row>
    <row r="130" spans="4:12" s="35" customFormat="1" ht="14.4" x14ac:dyDescent="0.3">
      <c r="D130" s="48"/>
      <c r="F130" s="48"/>
      <c r="L130" s="50"/>
    </row>
    <row r="131" spans="4:12" s="35" customFormat="1" ht="14.4" x14ac:dyDescent="0.3">
      <c r="D131" s="48"/>
      <c r="F131" s="48"/>
      <c r="L131" s="50"/>
    </row>
    <row r="132" spans="4:12" s="35" customFormat="1" ht="14.4" x14ac:dyDescent="0.3">
      <c r="D132" s="48"/>
      <c r="F132" s="48"/>
      <c r="L132" s="50"/>
    </row>
    <row r="133" spans="4:12" s="35" customFormat="1" ht="14.4" x14ac:dyDescent="0.3">
      <c r="D133" s="48"/>
      <c r="F133" s="48"/>
      <c r="L133" s="50"/>
    </row>
    <row r="134" spans="4:12" s="35" customFormat="1" ht="14.4" x14ac:dyDescent="0.3">
      <c r="D134" s="48"/>
      <c r="F134" s="48"/>
      <c r="L134" s="50"/>
    </row>
    <row r="135" spans="4:12" s="35" customFormat="1" ht="14.4" x14ac:dyDescent="0.3">
      <c r="D135" s="48"/>
      <c r="F135" s="48"/>
      <c r="L135" s="50"/>
    </row>
    <row r="136" spans="4:12" s="35" customFormat="1" ht="14.4" x14ac:dyDescent="0.3">
      <c r="D136" s="48"/>
      <c r="F136" s="48"/>
      <c r="L136" s="50"/>
    </row>
    <row r="137" spans="4:12" s="35" customFormat="1" ht="14.4" x14ac:dyDescent="0.3">
      <c r="D137" s="48"/>
      <c r="F137" s="48"/>
      <c r="L137" s="50"/>
    </row>
    <row r="138" spans="4:12" s="35" customFormat="1" ht="14.4" x14ac:dyDescent="0.3">
      <c r="D138" s="48"/>
      <c r="F138" s="48"/>
      <c r="L138" s="50"/>
    </row>
    <row r="139" spans="4:12" s="35" customFormat="1" ht="14.4" x14ac:dyDescent="0.3">
      <c r="D139" s="48"/>
      <c r="F139" s="48"/>
      <c r="L139" s="50"/>
    </row>
    <row r="140" spans="4:12" s="35" customFormat="1" ht="14.4" x14ac:dyDescent="0.3">
      <c r="D140" s="48"/>
      <c r="F140" s="48"/>
      <c r="L140" s="50"/>
    </row>
    <row r="141" spans="4:12" s="11" customFormat="1" x14ac:dyDescent="0.3">
      <c r="D141" s="12"/>
      <c r="F141" s="12"/>
      <c r="L141" s="51"/>
    </row>
    <row r="142" spans="4:12" s="11" customFormat="1" x14ac:dyDescent="0.3">
      <c r="D142" s="12"/>
      <c r="F142" s="12"/>
      <c r="L142" s="51"/>
    </row>
  </sheetData>
  <mergeCells count="13">
    <mergeCell ref="A14:L14"/>
    <mergeCell ref="A110:L110"/>
    <mergeCell ref="A122:L122"/>
    <mergeCell ref="A108:L108"/>
    <mergeCell ref="A1:A2"/>
    <mergeCell ref="K1:K2"/>
    <mergeCell ref="L1:L2"/>
    <mergeCell ref="G1:J1"/>
    <mergeCell ref="F1:F2"/>
    <mergeCell ref="E1:E2"/>
    <mergeCell ref="D1:D2"/>
    <mergeCell ref="C1:C2"/>
    <mergeCell ref="B1:B2"/>
  </mergeCells>
  <conditionalFormatting sqref="A49">
    <cfRule type="duplicateValues" dxfId="3" priority="3"/>
  </conditionalFormatting>
  <conditionalFormatting sqref="A53">
    <cfRule type="duplicateValues" dxfId="2" priority="2"/>
  </conditionalFormatting>
  <conditionalFormatting sqref="A54">
    <cfRule type="duplicateValues" dxfId="1" priority="1"/>
  </conditionalFormatting>
  <conditionalFormatting sqref="A121 A50:A52 A55:A107 A3:A13 A15:A48 A123:A1048576">
    <cfRule type="duplicateValues" dxfId="0" priority="5"/>
  </conditionalFormatting>
  <pageMargins left="0.51181102362204722" right="0.51181102362204722" top="0.74803149606299213" bottom="0.74803149606299213" header="0.31496062992125984" footer="0.3149606299212598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Sheet2!$A$1:$A$3</xm:f>
          </x14:formula1>
          <xm:sqref>E15:E105 E111:E121 E123:E469</xm:sqref>
        </x14:dataValidation>
        <x14:dataValidation type="list" allowBlank="1" showInputMessage="1" showErrorMessage="1">
          <x14:formula1>
            <xm:f>Sheet2!$B$1:$B$10</xm:f>
          </x14:formula1>
          <xm:sqref>F123:F469 F111:F121 F15:F107 F109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1" sqref="B11"/>
    </sheetView>
  </sheetViews>
  <sheetFormatPr defaultColWidth="11" defaultRowHeight="15.6" x14ac:dyDescent="0.3"/>
  <sheetData>
    <row r="1" spans="1:2" x14ac:dyDescent="0.3">
      <c r="A1" t="s">
        <v>9</v>
      </c>
      <c r="B1">
        <v>1</v>
      </c>
    </row>
    <row r="2" spans="1:2" x14ac:dyDescent="0.3">
      <c r="A2" t="s">
        <v>10</v>
      </c>
      <c r="B2">
        <v>2</v>
      </c>
    </row>
    <row r="3" spans="1:2" x14ac:dyDescent="0.3">
      <c r="A3" t="s">
        <v>11</v>
      </c>
      <c r="B3">
        <v>3</v>
      </c>
    </row>
    <row r="4" spans="1:2" x14ac:dyDescent="0.3">
      <c r="B4">
        <v>4</v>
      </c>
    </row>
    <row r="5" spans="1:2" x14ac:dyDescent="0.3">
      <c r="B5">
        <v>5</v>
      </c>
    </row>
    <row r="6" spans="1:2" x14ac:dyDescent="0.3">
      <c r="B6">
        <v>6</v>
      </c>
    </row>
    <row r="7" spans="1:2" x14ac:dyDescent="0.3">
      <c r="B7">
        <v>7</v>
      </c>
    </row>
    <row r="8" spans="1:2" x14ac:dyDescent="0.3">
      <c r="B8">
        <v>8</v>
      </c>
    </row>
    <row r="9" spans="1:2" x14ac:dyDescent="0.3">
      <c r="B9">
        <v>9</v>
      </c>
    </row>
    <row r="10" spans="1:2" x14ac:dyDescent="0.3">
      <c r="B1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ASUS</cp:lastModifiedBy>
  <cp:lastPrinted>2026-08-31T19:42:37Z</cp:lastPrinted>
  <dcterms:created xsi:type="dcterms:W3CDTF">2022-03-03T12:54:11Z</dcterms:created>
  <dcterms:modified xsi:type="dcterms:W3CDTF">2026-08-31T19:43:48Z</dcterms:modified>
</cp:coreProperties>
</file>